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erggrp.sharepoint.com/sites/CSACVenturaCounty/Shared Documents/Climate Pollution Reduction Grant Program Implementation/Ventura CPGR-I Shared Folder/"/>
    </mc:Choice>
  </mc:AlternateContent>
  <xr:revisionPtr revIDLastSave="1239" documentId="8_{B072A74C-E1DF-4616-BED3-3ACB77002F3A}" xr6:coauthVersionLast="47" xr6:coauthVersionMax="47" xr10:uidLastSave="{534CCB4A-9CD5-4C58-912D-F94D8C8BD303}"/>
  <bookViews>
    <workbookView xWindow="34450" yWindow="-110" windowWidth="38620" windowHeight="21220" activeTab="2" xr2:uid="{00000000-000D-0000-FFFF-FFFF00000000}"/>
  </bookViews>
  <sheets>
    <sheet name="VC CJEST Data" sheetId="2" r:id="rId1"/>
    <sheet name="VC EJScreen Data" sheetId="4" r:id="rId2"/>
    <sheet name="EV Blueprint Installation Site" sheetId="3" r:id="rId3"/>
  </sheets>
  <definedNames>
    <definedName name="_xlnm._FilterDatabase" localSheetId="2" hidden="1">'EV Blueprint Installation Site'!$A$1:$AU$61</definedName>
    <definedName name="_xlnm._FilterDatabase" localSheetId="0" hidden="1">'VC CJEST Data'!$A$1:$EF$175</definedName>
    <definedName name="_xlnm._FilterDatabase" localSheetId="1" hidden="1">'VC EJScreen Data'!$A$1:$DY$191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1" i="3" l="1"/>
  <c r="AO68" i="3"/>
  <c r="AM13" i="3"/>
  <c r="AN13" i="3" s="1"/>
  <c r="AM24" i="3"/>
  <c r="AN24" i="3" s="1"/>
  <c r="AM25" i="3"/>
  <c r="AN25" i="3" s="1"/>
  <c r="AM37" i="3"/>
  <c r="AN37" i="3" s="1"/>
  <c r="O37" i="3"/>
  <c r="AM51" i="3"/>
  <c r="AN51" i="3" s="1"/>
  <c r="O51" i="3"/>
  <c r="AM61" i="3"/>
  <c r="AN61" i="3" s="1"/>
  <c r="O61" i="3"/>
  <c r="AM45" i="3"/>
  <c r="AN45" i="3" s="1"/>
  <c r="AM34" i="3"/>
  <c r="AN34" i="3" s="1"/>
  <c r="O17" i="3"/>
  <c r="V63" i="3"/>
  <c r="Y63" i="3"/>
  <c r="Z63" i="3"/>
  <c r="V64" i="3"/>
  <c r="O19" i="3"/>
  <c r="R19" i="3"/>
  <c r="S19" i="3" s="1"/>
  <c r="U19" i="3" s="1"/>
  <c r="AM19" i="3"/>
  <c r="AN19" i="3" s="1"/>
  <c r="O36" i="3"/>
  <c r="R36" i="3"/>
  <c r="S36" i="3" s="1"/>
  <c r="U36" i="3" s="1"/>
  <c r="AM36" i="3"/>
  <c r="AN36" i="3" s="1"/>
  <c r="O23" i="3"/>
  <c r="R23" i="3"/>
  <c r="S23" i="3" s="1"/>
  <c r="AM23" i="3"/>
  <c r="AN23" i="3" s="1"/>
  <c r="O50" i="3"/>
  <c r="R50" i="3"/>
  <c r="S50" i="3" s="1"/>
  <c r="U50" i="3" s="1"/>
  <c r="AM50" i="3"/>
  <c r="AN50" i="3" s="1"/>
  <c r="O55" i="3"/>
  <c r="R55" i="3"/>
  <c r="S55" i="3" s="1"/>
  <c r="U55" i="3" s="1"/>
  <c r="AM55" i="3"/>
  <c r="AN55" i="3" s="1"/>
  <c r="O11" i="3"/>
  <c r="R11" i="3"/>
  <c r="S11" i="3" s="1"/>
  <c r="AM11" i="3"/>
  <c r="AN11" i="3" s="1"/>
  <c r="O12" i="3"/>
  <c r="R12" i="3"/>
  <c r="S12" i="3" s="1"/>
  <c r="AM12" i="3"/>
  <c r="AN12" i="3" s="1"/>
  <c r="O39" i="3"/>
  <c r="R39" i="3"/>
  <c r="S39" i="3" s="1"/>
  <c r="AM39" i="3"/>
  <c r="AN39" i="3" s="1"/>
  <c r="O52" i="3"/>
  <c r="S52" i="3"/>
  <c r="U52" i="3" s="1"/>
  <c r="AC52" i="3" s="1"/>
  <c r="AN52" i="3"/>
  <c r="O54" i="3"/>
  <c r="R54" i="3"/>
  <c r="S54" i="3" s="1"/>
  <c r="AM54" i="3"/>
  <c r="AN54" i="3" s="1"/>
  <c r="O16" i="3"/>
  <c r="X16" i="3" s="1"/>
  <c r="R16" i="3"/>
  <c r="S16" i="3" s="1"/>
  <c r="AM16" i="3"/>
  <c r="AN16" i="3" s="1"/>
  <c r="O48" i="3"/>
  <c r="R48" i="3"/>
  <c r="S48" i="3" s="1"/>
  <c r="AM48" i="3"/>
  <c r="AN48" i="3" s="1"/>
  <c r="O5" i="3"/>
  <c r="Y5" i="3" s="1"/>
  <c r="S5" i="3"/>
  <c r="U5" i="3" s="1"/>
  <c r="AM5" i="3"/>
  <c r="AN5" i="3" s="1"/>
  <c r="O29" i="3"/>
  <c r="S29" i="3"/>
  <c r="U29" i="3" s="1"/>
  <c r="AM29" i="3"/>
  <c r="AN29" i="3" s="1"/>
  <c r="O45" i="3"/>
  <c r="S45" i="3"/>
  <c r="U45" i="3" s="1"/>
  <c r="AC45" i="3" s="1"/>
  <c r="S17" i="3"/>
  <c r="U17" i="3" s="1"/>
  <c r="AM17" i="3"/>
  <c r="AN17" i="3" s="1"/>
  <c r="O18" i="3"/>
  <c r="Y18" i="3" s="1"/>
  <c r="S18" i="3"/>
  <c r="U18" i="3" s="1"/>
  <c r="AC18" i="3" s="1"/>
  <c r="AM18" i="3"/>
  <c r="AN18" i="3" s="1"/>
  <c r="O28" i="3"/>
  <c r="S28" i="3"/>
  <c r="U28" i="3" s="1"/>
  <c r="AM28" i="3"/>
  <c r="AN28" i="3" s="1"/>
  <c r="O27" i="3"/>
  <c r="Y27" i="3" s="1"/>
  <c r="R27" i="3"/>
  <c r="S27" i="3" s="1"/>
  <c r="AM27" i="3"/>
  <c r="AN27" i="3" s="1"/>
  <c r="O49" i="3"/>
  <c r="Z49" i="3" s="1"/>
  <c r="U49" i="3"/>
  <c r="AM49" i="3"/>
  <c r="AN49" i="3" s="1"/>
  <c r="O44" i="3"/>
  <c r="S44" i="3"/>
  <c r="U44" i="3" s="1"/>
  <c r="AC44" i="3" s="1"/>
  <c r="AM44" i="3"/>
  <c r="AN44" i="3" s="1"/>
  <c r="O42" i="3"/>
  <c r="S42" i="3"/>
  <c r="U42" i="3" s="1"/>
  <c r="AD42" i="3" s="1"/>
  <c r="AM42" i="3"/>
  <c r="AN42" i="3" s="1"/>
  <c r="O46" i="3"/>
  <c r="X46" i="3" s="1"/>
  <c r="AM46" i="3"/>
  <c r="AN46" i="3" s="1"/>
  <c r="O15" i="3"/>
  <c r="X15" i="3" s="1"/>
  <c r="AM15" i="3"/>
  <c r="AN15" i="3" s="1"/>
  <c r="O41" i="3"/>
  <c r="X41" i="3" s="1"/>
  <c r="AM41" i="3"/>
  <c r="AN41" i="3" s="1"/>
  <c r="O21" i="3"/>
  <c r="X21" i="3" s="1"/>
  <c r="AM21" i="3"/>
  <c r="AN21" i="3" s="1"/>
  <c r="O43" i="3"/>
  <c r="S43" i="3" s="1"/>
  <c r="U43" i="3" s="1"/>
  <c r="AM43" i="3"/>
  <c r="AN43" i="3" s="1"/>
  <c r="O38" i="3"/>
  <c r="S38" i="3" s="1"/>
  <c r="U38" i="3" s="1"/>
  <c r="AM38" i="3"/>
  <c r="AN38" i="3" s="1"/>
  <c r="O9" i="3"/>
  <c r="S9" i="3"/>
  <c r="U9" i="3" s="1"/>
  <c r="AM9" i="3"/>
  <c r="AN9" i="3" s="1"/>
  <c r="O30" i="3"/>
  <c r="Y30" i="3" s="1"/>
  <c r="S30" i="3"/>
  <c r="U30" i="3" s="1"/>
  <c r="AM30" i="3"/>
  <c r="AN30" i="3" s="1"/>
  <c r="O2" i="3"/>
  <c r="Z2" i="3" s="1"/>
  <c r="R2" i="3"/>
  <c r="AM2" i="3"/>
  <c r="AN2" i="3" s="1"/>
  <c r="O6" i="3"/>
  <c r="Y6" i="3" s="1"/>
  <c r="S6" i="3"/>
  <c r="AM6" i="3"/>
  <c r="AN6" i="3" s="1"/>
  <c r="O3" i="3"/>
  <c r="AB3" i="3" s="1"/>
  <c r="S3" i="3"/>
  <c r="U3" i="3" s="1"/>
  <c r="AM3" i="3"/>
  <c r="AN3" i="3" s="1"/>
  <c r="O10" i="3"/>
  <c r="S10" i="3"/>
  <c r="U10" i="3" s="1"/>
  <c r="AM10" i="3"/>
  <c r="AN10" i="3" s="1"/>
  <c r="O8" i="3"/>
  <c r="AB8" i="3" s="1"/>
  <c r="S8" i="3"/>
  <c r="U8" i="3" s="1"/>
  <c r="AE8" i="3" s="1"/>
  <c r="AM8" i="3"/>
  <c r="AN8" i="3" s="1"/>
  <c r="O7" i="3"/>
  <c r="S7" i="3"/>
  <c r="U7" i="3" s="1"/>
  <c r="AM7" i="3"/>
  <c r="AN7" i="3" s="1"/>
  <c r="O33" i="3"/>
  <c r="AA33" i="3" s="1"/>
  <c r="S33" i="3"/>
  <c r="U33" i="3" s="1"/>
  <c r="AM33" i="3"/>
  <c r="AN33" i="3" s="1"/>
  <c r="O40" i="3"/>
  <c r="S40" i="3"/>
  <c r="U40" i="3" s="1"/>
  <c r="AM40" i="3"/>
  <c r="AN40" i="3" s="1"/>
  <c r="O35" i="3"/>
  <c r="R35" i="3"/>
  <c r="S35" i="3" s="1"/>
  <c r="AM35" i="3"/>
  <c r="AN35" i="3" s="1"/>
  <c r="O47" i="3"/>
  <c r="AB47" i="3" s="1"/>
  <c r="R47" i="3"/>
  <c r="U47" i="3" s="1"/>
  <c r="AM47" i="3"/>
  <c r="AN47" i="3" s="1"/>
  <c r="O20" i="3"/>
  <c r="R20" i="3"/>
  <c r="S20" i="3" s="1"/>
  <c r="AM20" i="3"/>
  <c r="AN20" i="3" s="1"/>
  <c r="O53" i="3"/>
  <c r="AA53" i="3" s="1"/>
  <c r="R53" i="3"/>
  <c r="S53" i="3" s="1"/>
  <c r="U53" i="3" s="1"/>
  <c r="AM53" i="3"/>
  <c r="AN53" i="3" s="1"/>
  <c r="O26" i="3"/>
  <c r="AA26" i="3" s="1"/>
  <c r="R26" i="3"/>
  <c r="S26" i="3" s="1"/>
  <c r="U26" i="3" s="1"/>
  <c r="AM26" i="3"/>
  <c r="AN26" i="3" s="1"/>
  <c r="O31" i="3"/>
  <c r="Z31" i="3" s="1"/>
  <c r="R31" i="3"/>
  <c r="S31" i="3" s="1"/>
  <c r="AM31" i="3"/>
  <c r="AN31" i="3" s="1"/>
  <c r="O14" i="3"/>
  <c r="Z14" i="3" s="1"/>
  <c r="S14" i="3"/>
  <c r="U14" i="3" s="1"/>
  <c r="AM14" i="3"/>
  <c r="AN14" i="3" s="1"/>
  <c r="O32" i="3"/>
  <c r="Z32" i="3" s="1"/>
  <c r="S32" i="3"/>
  <c r="U32" i="3" s="1"/>
  <c r="AC32" i="3" s="1"/>
  <c r="AM32" i="3"/>
  <c r="AN32" i="3" s="1"/>
  <c r="O56" i="3"/>
  <c r="R56" i="3"/>
  <c r="S56" i="3" s="1"/>
  <c r="AM56" i="3"/>
  <c r="AN56" i="3" s="1"/>
  <c r="O57" i="3"/>
  <c r="Z57" i="3" s="1"/>
  <c r="R57" i="3"/>
  <c r="S57" i="3" s="1"/>
  <c r="U57" i="3" s="1"/>
  <c r="AM57" i="3"/>
  <c r="AN57" i="3" s="1"/>
  <c r="O58" i="3"/>
  <c r="R58" i="3"/>
  <c r="S58" i="3" s="1"/>
  <c r="AM58" i="3"/>
  <c r="AN58" i="3" s="1"/>
  <c r="O59" i="3"/>
  <c r="S59" i="3"/>
  <c r="U59" i="3" s="1"/>
  <c r="AM59" i="3"/>
  <c r="AN59" i="3" s="1"/>
  <c r="O60" i="3"/>
  <c r="AB60" i="3" s="1"/>
  <c r="S60" i="3"/>
  <c r="U60" i="3" s="1"/>
  <c r="AM60" i="3"/>
  <c r="AN60" i="3" s="1"/>
  <c r="O34" i="3"/>
  <c r="S34" i="3"/>
  <c r="U34" i="3" s="1"/>
  <c r="AD34" i="3" s="1"/>
  <c r="O22" i="3"/>
  <c r="S22" i="3"/>
  <c r="U22" i="3" s="1"/>
  <c r="V34" i="3" l="1"/>
  <c r="V18" i="3"/>
  <c r="AC34" i="3"/>
  <c r="U58" i="3"/>
  <c r="AE58" i="3" s="1"/>
  <c r="S41" i="3"/>
  <c r="U41" i="3" s="1"/>
  <c r="V41" i="3" s="1"/>
  <c r="AE14" i="3"/>
  <c r="V14" i="3"/>
  <c r="V45" i="3"/>
  <c r="AG7" i="3"/>
  <c r="AF7" i="3"/>
  <c r="AE7" i="3"/>
  <c r="Y45" i="3"/>
  <c r="V42" i="3"/>
  <c r="AD6" i="3"/>
  <c r="AC6" i="3"/>
  <c r="V44" i="3"/>
  <c r="Z42" i="3"/>
  <c r="X44" i="3"/>
  <c r="AD14" i="3"/>
  <c r="AC14" i="3"/>
  <c r="Y34" i="3"/>
  <c r="S15" i="3"/>
  <c r="U15" i="3" s="1"/>
  <c r="V15" i="3" s="1"/>
  <c r="V7" i="3"/>
  <c r="AG8" i="3"/>
  <c r="S21" i="3"/>
  <c r="U21" i="3" s="1"/>
  <c r="V21" i="3" s="1"/>
  <c r="AF8" i="3"/>
  <c r="V17" i="3"/>
  <c r="AD17" i="3"/>
  <c r="AC17" i="3"/>
  <c r="V22" i="3"/>
  <c r="AD29" i="3"/>
  <c r="AC29" i="3"/>
  <c r="V29" i="3"/>
  <c r="AC30" i="3"/>
  <c r="AD30" i="3"/>
  <c r="U39" i="3"/>
  <c r="AC39" i="3" s="1"/>
  <c r="V19" i="3"/>
  <c r="V32" i="3"/>
  <c r="AB7" i="3"/>
  <c r="V6" i="3"/>
  <c r="Z58" i="3"/>
  <c r="U35" i="3"/>
  <c r="AD35" i="3" s="1"/>
  <c r="AB22" i="3"/>
  <c r="Y17" i="3"/>
  <c r="Y29" i="3"/>
  <c r="U48" i="3"/>
  <c r="V48" i="3" s="1"/>
  <c r="S46" i="3"/>
  <c r="U46" i="3" s="1"/>
  <c r="V46" i="3" s="1"/>
  <c r="V28" i="3"/>
  <c r="V52" i="3"/>
  <c r="AF40" i="3"/>
  <c r="AG40" i="3"/>
  <c r="AE40" i="3"/>
  <c r="AF10" i="3"/>
  <c r="AG10" i="3"/>
  <c r="AE10" i="3"/>
  <c r="AD28" i="3"/>
  <c r="AC28" i="3"/>
  <c r="V5" i="3"/>
  <c r="AC5" i="3"/>
  <c r="AD5" i="3"/>
  <c r="V55" i="3"/>
  <c r="AC55" i="3"/>
  <c r="AD55" i="3"/>
  <c r="AC59" i="3"/>
  <c r="AE59" i="3"/>
  <c r="AD59" i="3"/>
  <c r="V38" i="3"/>
  <c r="AC38" i="3"/>
  <c r="V59" i="3"/>
  <c r="V40" i="3"/>
  <c r="V10" i="3"/>
  <c r="V49" i="3"/>
  <c r="AC49" i="3"/>
  <c r="AE49" i="3"/>
  <c r="AD49" i="3"/>
  <c r="AC57" i="3"/>
  <c r="AD57" i="3"/>
  <c r="AE57" i="3"/>
  <c r="V57" i="3"/>
  <c r="AC36" i="3"/>
  <c r="AD36" i="3"/>
  <c r="V43" i="3"/>
  <c r="AC43" i="3"/>
  <c r="V9" i="3"/>
  <c r="V50" i="3"/>
  <c r="AC50" i="3"/>
  <c r="AD50" i="3"/>
  <c r="V36" i="3"/>
  <c r="AF60" i="3"/>
  <c r="AG60" i="3"/>
  <c r="AE60" i="3"/>
  <c r="V60" i="3"/>
  <c r="V3" i="3"/>
  <c r="AE3" i="3"/>
  <c r="AF3" i="3"/>
  <c r="AG3" i="3"/>
  <c r="AF26" i="3"/>
  <c r="V26" i="3"/>
  <c r="AD26" i="3"/>
  <c r="AE26" i="3"/>
  <c r="AD9" i="3"/>
  <c r="AE9" i="3"/>
  <c r="AD33" i="3"/>
  <c r="V33" i="3"/>
  <c r="AE33" i="3"/>
  <c r="AF33" i="3"/>
  <c r="V53" i="3"/>
  <c r="AD53" i="3"/>
  <c r="AE53" i="3"/>
  <c r="AF53" i="3"/>
  <c r="AE47" i="3"/>
  <c r="V47" i="3"/>
  <c r="AF47" i="3"/>
  <c r="AG47" i="3"/>
  <c r="AD19" i="3"/>
  <c r="AC19" i="3"/>
  <c r="Z59" i="3"/>
  <c r="Z56" i="3"/>
  <c r="AE32" i="3"/>
  <c r="AA20" i="3"/>
  <c r="V8" i="3"/>
  <c r="S2" i="3"/>
  <c r="U2" i="3" s="1"/>
  <c r="V30" i="3"/>
  <c r="Z9" i="3"/>
  <c r="AD32" i="3"/>
  <c r="U31" i="3"/>
  <c r="V31" i="3" s="1"/>
  <c r="AB40" i="3"/>
  <c r="AB10" i="3"/>
  <c r="AE42" i="3"/>
  <c r="U27" i="3"/>
  <c r="Y28" i="3"/>
  <c r="AD18" i="3"/>
  <c r="AD45" i="3"/>
  <c r="U16" i="3"/>
  <c r="AC16" i="3" s="1"/>
  <c r="U54" i="3"/>
  <c r="AC54" i="3" s="1"/>
  <c r="U12" i="3"/>
  <c r="U56" i="3"/>
  <c r="V56" i="3" s="1"/>
  <c r="U20" i="3"/>
  <c r="V20" i="3" s="1"/>
  <c r="X38" i="3"/>
  <c r="X43" i="3"/>
  <c r="U11" i="3"/>
  <c r="U23" i="3"/>
  <c r="AA35" i="3"/>
  <c r="Y48" i="3"/>
  <c r="V58" i="3" l="1"/>
  <c r="AC46" i="3"/>
  <c r="AD58" i="3"/>
  <c r="AC41" i="3"/>
  <c r="AC48" i="3"/>
  <c r="AE35" i="3"/>
  <c r="AC58" i="3"/>
  <c r="V35" i="3"/>
  <c r="AF35" i="3"/>
  <c r="AC21" i="3"/>
  <c r="AD48" i="3"/>
  <c r="AC15" i="3"/>
  <c r="V39" i="3"/>
  <c r="AD11" i="3"/>
  <c r="V11" i="3"/>
  <c r="AC11" i="3"/>
  <c r="AD2" i="3"/>
  <c r="V2" i="3"/>
  <c r="AE2" i="3"/>
  <c r="V16" i="3"/>
  <c r="AC23" i="3"/>
  <c r="AD23" i="3"/>
  <c r="V23" i="3"/>
  <c r="AD20" i="3"/>
  <c r="AE20" i="3"/>
  <c r="AF20" i="3"/>
  <c r="AC27" i="3"/>
  <c r="AD27" i="3"/>
  <c r="V27" i="3"/>
  <c r="AC56" i="3"/>
  <c r="AD56" i="3"/>
  <c r="AE56" i="3"/>
  <c r="V54" i="3"/>
  <c r="AC12" i="3"/>
  <c r="AD12" i="3"/>
  <c r="AC31" i="3"/>
  <c r="AE31" i="3"/>
  <c r="AD31" i="3"/>
  <c r="V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tc={34EB8193-90C4-46A3-A685-60A6157B0AFF}</author>
  </authors>
  <commentList>
    <comment ref="A61" authorId="0" shapeId="0" xr:uid="{34EB8193-90C4-46A3-A685-60A6157B0AF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Needs an address.
Reply:
    @Heidi Schott </t>
      </text>
    </comment>
  </commentList>
</comments>
</file>

<file path=xl/sharedStrings.xml><?xml version="1.0" encoding="utf-8"?>
<sst xmlns="http://schemas.openxmlformats.org/spreadsheetml/2006/main" count="2593" uniqueCount="797">
  <si>
    <t>Census Tract 2010 ID</t>
  </si>
  <si>
    <t xml:space="preserve">LIDAC Yes or No </t>
  </si>
  <si>
    <t>T1 - EV Blueprint Implemetnation Site</t>
  </si>
  <si>
    <r>
      <t xml:space="preserve">BE-3 - Home Energy Savings Program 
T2 - eBike Incentives Program
</t>
    </r>
    <r>
      <rPr>
        <b/>
        <i/>
        <sz val="11"/>
        <color theme="1"/>
        <rFont val="Calibri"/>
        <family val="2"/>
        <scheme val="minor"/>
      </rPr>
      <t>Both Offered County-Wide but Prioritzes LIDACs</t>
    </r>
  </si>
  <si>
    <t>County Name</t>
  </si>
  <si>
    <t>State/Territory</t>
  </si>
  <si>
    <t>Percent Black or African American alone</t>
  </si>
  <si>
    <t>Percent American Indian / Alaska Native</t>
  </si>
  <si>
    <t>Percent Asian</t>
  </si>
  <si>
    <t>Percent Native Hawaiian or Pacific</t>
  </si>
  <si>
    <t>Percent two or more races</t>
  </si>
  <si>
    <t>Percent White</t>
  </si>
  <si>
    <t>Percent Hispanic or Latino</t>
  </si>
  <si>
    <t>Percent other races</t>
  </si>
  <si>
    <t>Percent age under 10</t>
  </si>
  <si>
    <t>Percent age 10 to 64</t>
  </si>
  <si>
    <t>Percent age over 64</t>
  </si>
  <si>
    <t>Total threshold criteria exceeded</t>
  </si>
  <si>
    <t>Total categories exceeded</t>
  </si>
  <si>
    <t>Identified as disadvantaged without considering neighbors</t>
  </si>
  <si>
    <t>Identified as disadvantaged based on neighbors and relaxed low income threshold only</t>
  </si>
  <si>
    <t>Identified as disadvantaged due to tribal overlap</t>
  </si>
  <si>
    <t>Identified as disadvantaged</t>
  </si>
  <si>
    <t>Percentage of tract that is disadvantaged by area</t>
  </si>
  <si>
    <t>Share of neighbors that are identified as disadvantaged</t>
  </si>
  <si>
    <t>Total population</t>
  </si>
  <si>
    <t>Adjusted percent of individuals below 200% Federal Poverty Line (percentile)</t>
  </si>
  <si>
    <t>Adjusted percent of individuals below 200% Federal Poverty Line</t>
  </si>
  <si>
    <t>Is low income?</t>
  </si>
  <si>
    <t>Income data has been estimated based on geographic neighbor income</t>
  </si>
  <si>
    <t>Greater than or equal to the 90th percentile for expected agriculture loss rate and is low income?</t>
  </si>
  <si>
    <t>Expected agricultural loss rate (Natural Hazards Risk Index) (percentile)</t>
  </si>
  <si>
    <t>Expected agricultural loss rate (Natural Hazards Risk Index)</t>
  </si>
  <si>
    <t>Greater than or equal to the 90th percentile for expected building loss rate and is low income?</t>
  </si>
  <si>
    <t>Expected building loss rate (Natural Hazards Risk Index) (percentile)</t>
  </si>
  <si>
    <t>Expected building loss rate (Natural Hazards Risk Index)</t>
  </si>
  <si>
    <t>Greater than or equal to the 90th percentile for expected population loss rate and is low income?</t>
  </si>
  <si>
    <t>Expected population loss rate (Natural Hazards Risk Index) (percentile)</t>
  </si>
  <si>
    <t>Expected population loss rate (Natural Hazards Risk Index)</t>
  </si>
  <si>
    <t>Share of properties at risk of flood in 30 years (percentile)</t>
  </si>
  <si>
    <t>Share of properties at risk of flood in 30 years</t>
  </si>
  <si>
    <t>Greater than or equal to the 90th percentile for share of properties at risk of flood in 30 years</t>
  </si>
  <si>
    <t>Greater than or equal to the 90th percentile for share of properties at risk of flood in 30 years and is low income?</t>
  </si>
  <si>
    <t>Share of properties at risk of fire in 30 years (percentile)</t>
  </si>
  <si>
    <t>Share of properties at risk of fire in 30 years</t>
  </si>
  <si>
    <t>Greater than or equal to the 90th percentile for share of properties at risk of fire in 30 years</t>
  </si>
  <si>
    <t>Greater than or equal to the 90th percentile for share of properties at risk of fire in 30 years and is low income?</t>
  </si>
  <si>
    <t>Greater than or equal to the 90th percentile for energy burden and is low income?</t>
  </si>
  <si>
    <t>Energy burden (percentile)</t>
  </si>
  <si>
    <t>Energy burden</t>
  </si>
  <si>
    <t>Greater than or equal to the 90th percentile for PM2.5 exposure and is low income?</t>
  </si>
  <si>
    <t>PM2.5 in the air (percentile)</t>
  </si>
  <si>
    <t>PM2.5 in the air</t>
  </si>
  <si>
    <t>Greater than or equal to the 90th percentile for diesel particulate matter and is low income?</t>
  </si>
  <si>
    <t>Diesel particulate matter exposure (percentile)</t>
  </si>
  <si>
    <t>Diesel particulate matter exposure</t>
  </si>
  <si>
    <t>Greater than or equal to the 90th percentile for traffic proximity and is low income?</t>
  </si>
  <si>
    <t>Traffic proximity and volume (percentile)</t>
  </si>
  <si>
    <t>Traffic proximity and volume</t>
  </si>
  <si>
    <t>Greater than or equal to the 90th percentile for DOT transit barriers and is low income?</t>
  </si>
  <si>
    <t>DOT Travel Barriers Score (percentile)</t>
  </si>
  <si>
    <t>Greater than or equal to the 90th percentile for housing burden and is low income?</t>
  </si>
  <si>
    <t>Housing burden (percent) (percentile)</t>
  </si>
  <si>
    <t>Housing burden (percent)</t>
  </si>
  <si>
    <t>Greater than or equal to the 90th percentile for lead paint, the median house value is less than 90th percentile and is low income?</t>
  </si>
  <si>
    <t>Percent pre-1960s housing (lead paint indicator) (percentile)</t>
  </si>
  <si>
    <t>Percent pre-1960s housing (lead paint indicator)</t>
  </si>
  <si>
    <t>Median value ($) of owner-occupied housing units (percentile)</t>
  </si>
  <si>
    <t>Median value ($) of owner-occupied housing units</t>
  </si>
  <si>
    <t>Greater than or equal to the 90th percentile for share of the tract's land area that is covered by impervious surface or cropland as a percent and is low income?</t>
  </si>
  <si>
    <t>Greater than or equal to the 90th percentile for share of the tract's land area that is covered by impervious surface or cropland as a percent</t>
  </si>
  <si>
    <t>Share of the tract's land area that is covered by impervious surface or cropland as a percent</t>
  </si>
  <si>
    <t>Share of the tract's land area that is covered by impervious surface or cropland as a percent (percentile)</t>
  </si>
  <si>
    <t>Does the tract have at least 35 acres in it?</t>
  </si>
  <si>
    <t>Tract experienced historic underinvestment and remains low income</t>
  </si>
  <si>
    <t>Tract experienced historic underinvestment</t>
  </si>
  <si>
    <t>Share of homes with no kitchen or indoor plumbing (percentile)</t>
  </si>
  <si>
    <t>Share of homes with no kitchen or indoor plumbing (percent)</t>
  </si>
  <si>
    <t>Greater than or equal to the 90th percentile for proximity to hazardous waste facilities and is low income?</t>
  </si>
  <si>
    <t>Proximity to hazardous waste sites (percentile)</t>
  </si>
  <si>
    <t>Proximity to hazardous waste sites</t>
  </si>
  <si>
    <t>Greater than or equal to the 90th percentile for proximity to superfund sites and is low income?</t>
  </si>
  <si>
    <t>Proximity to NPL (Superfund) sites (percentile)</t>
  </si>
  <si>
    <t>Proximity to NPL (Superfund) sites</t>
  </si>
  <si>
    <t>Greater than or equal to the 90th percentile for proximity to RMP sites and is low income?</t>
  </si>
  <si>
    <t>Proximity to Risk Management Plan (RMP) facilities (percentile)</t>
  </si>
  <si>
    <t>Proximity to Risk Management Plan (RMP) facilities</t>
  </si>
  <si>
    <t>Is there at least one Formerly Used Defense Site (FUDS) in the tract?</t>
  </si>
  <si>
    <t>Is there at least one abandoned mine in this census tract?</t>
  </si>
  <si>
    <t>There is at least one abandoned mine in this census tract and the tract is low income.</t>
  </si>
  <si>
    <t>There is at least one Formerly Used Defense Site (FUDS) in the tract and the tract is low income.</t>
  </si>
  <si>
    <t>Is there at least one Formerly Used Defense Site (FUDS) in the tract, where missing data is treated as False?</t>
  </si>
  <si>
    <t>Is there at least one abandoned mine in this census tract, where missing data is treated as False?</t>
  </si>
  <si>
    <t>Greater than or equal to the 90th percentile for wastewater discharge and is low income?</t>
  </si>
  <si>
    <t>Wastewater discharge (percentile)</t>
  </si>
  <si>
    <t>Wastewater discharge</t>
  </si>
  <si>
    <t>Greater than or equal to the 90th percentile for leaky underground storage tanks and is low income?</t>
  </si>
  <si>
    <t>Leaky underground storage tanks (percentile)</t>
  </si>
  <si>
    <t>Leaky underground storage tanks</t>
  </si>
  <si>
    <t>Greater than or equal to the 90th percentile for asthma and is low income?</t>
  </si>
  <si>
    <t>Current asthma among adults aged greater than or equal to 18 years (percentile)</t>
  </si>
  <si>
    <t>Current asthma among adults aged greater than or equal to 18 years</t>
  </si>
  <si>
    <t>Greater than or equal to the 90th percentile for diabetes and is low income?</t>
  </si>
  <si>
    <t>Diagnosed diabetes among adults aged greater than or equal to 18 years (percentile)</t>
  </si>
  <si>
    <t>Diagnosed diabetes among adults aged greater than or equal to 18 years</t>
  </si>
  <si>
    <t>Greater than or equal to the 90th percentile for heart disease and is low income?</t>
  </si>
  <si>
    <t>Coronary heart disease among adults aged greater than or equal to 18 years (percentile)</t>
  </si>
  <si>
    <t>Coronary heart disease among adults aged greater than or equal to 18 years</t>
  </si>
  <si>
    <t>Greater than or equal to the 90th percentile for low life expectancy and is low income?</t>
  </si>
  <si>
    <t>Low life expectancy (percentile)</t>
  </si>
  <si>
    <t>Life expectancy (years)</t>
  </si>
  <si>
    <t>Greater than or equal to the 90th percentile for low median household income as a percent of area median income and has low HS attainment?</t>
  </si>
  <si>
    <t>Low median household income as a percent of area median income (percentile)</t>
  </si>
  <si>
    <t>Median household income as a percent of area median income</t>
  </si>
  <si>
    <t>Greater than or equal to the 90th percentile for households in linguistic isolation and has low HS attainment?</t>
  </si>
  <si>
    <t>Linguistic isolation (percent) (percentile)</t>
  </si>
  <si>
    <t>Linguistic isolation (percent)</t>
  </si>
  <si>
    <t>Greater than or equal to the 90th percentile for unemployment and has low HS attainment?</t>
  </si>
  <si>
    <t>Unemployment (percent) (percentile)</t>
  </si>
  <si>
    <t>Unemployment (percent)</t>
  </si>
  <si>
    <t>Greater than or equal to the 90th percentile for households at or below 100% federal poverty level and has low HS attainment?</t>
  </si>
  <si>
    <t>Percent of individuals below 200% Federal Poverty Line (percentile)</t>
  </si>
  <si>
    <t>Percent of individuals below 200% Federal Poverty Line</t>
  </si>
  <si>
    <t>Percent of individuals &lt; 100% Federal Poverty Line (percentile)</t>
  </si>
  <si>
    <t>Percent of individuals &lt; 100% Federal Poverty Line</t>
  </si>
  <si>
    <t>Percent individuals age 25 or over with less than high school degree (percentile)</t>
  </si>
  <si>
    <t>Percent individuals age 25 or over with less than high school degree</t>
  </si>
  <si>
    <t>Percent of residents who are not currently enrolled in higher ed</t>
  </si>
  <si>
    <t>Unemployment (percent) in 2009 (island areas) and 2010 (states and PR)</t>
  </si>
  <si>
    <t>Percentage households below 100% of federal poverty line in 2009 (island areas) and 2010 (states and PR)</t>
  </si>
  <si>
    <t>Greater than or equal to the 90th percentile for unemployment and has low HS education in 2009 (island areas)?</t>
  </si>
  <si>
    <t>Greater than or equal to the 90th percentile for households at or below 100% federal poverty level and has low HS education in 2009 (island areas)?</t>
  </si>
  <si>
    <t>Greater than or equal to the 90th percentile for low median household income as a percent of area median income and has low HS education in 2009 (island areas)?</t>
  </si>
  <si>
    <t>Number of Tribal areas within Census tract for Alaska</t>
  </si>
  <si>
    <t>Names of Tribal areas within Census tract</t>
  </si>
  <si>
    <t>Percent of the Census tract that is within Tribal areas</t>
  </si>
  <si>
    <t>06111000100</t>
  </si>
  <si>
    <t>No</t>
  </si>
  <si>
    <t>Yes</t>
  </si>
  <si>
    <t>Ventura County</t>
  </si>
  <si>
    <t>California</t>
  </si>
  <si>
    <t>06111000200</t>
  </si>
  <si>
    <t>Prioritized</t>
  </si>
  <si>
    <t>06111000302</t>
  </si>
  <si>
    <t>06111000303</t>
  </si>
  <si>
    <t>06111000304</t>
  </si>
  <si>
    <t>06111000400</t>
  </si>
  <si>
    <t>06111000500</t>
  </si>
  <si>
    <t>06111000600</t>
  </si>
  <si>
    <t>06111000701</t>
  </si>
  <si>
    <t>06111000702</t>
  </si>
  <si>
    <t>06111000800</t>
  </si>
  <si>
    <t>06111000901</t>
  </si>
  <si>
    <t>06111000902</t>
  </si>
  <si>
    <t>06111000903</t>
  </si>
  <si>
    <t>06111001001</t>
  </si>
  <si>
    <t>06111001002</t>
  </si>
  <si>
    <t>06111001101</t>
  </si>
  <si>
    <t>06111001102</t>
  </si>
  <si>
    <t>06111001201</t>
  </si>
  <si>
    <t>06111001202</t>
  </si>
  <si>
    <t>06111001204</t>
  </si>
  <si>
    <t>06111001206</t>
  </si>
  <si>
    <t>06111001301</t>
  </si>
  <si>
    <t>06111001302</t>
  </si>
  <si>
    <t>06111001401</t>
  </si>
  <si>
    <t>06111001402</t>
  </si>
  <si>
    <t>06111001502</t>
  </si>
  <si>
    <t>06111001503</t>
  </si>
  <si>
    <t>06111001506</t>
  </si>
  <si>
    <t>06111001507</t>
  </si>
  <si>
    <t>06111001601</t>
  </si>
  <si>
    <t>06111001602</t>
  </si>
  <si>
    <t>06111001700</t>
  </si>
  <si>
    <t>06111001800</t>
  </si>
  <si>
    <t>06111001900</t>
  </si>
  <si>
    <t>06111002000</t>
  </si>
  <si>
    <t>06111002102</t>
  </si>
  <si>
    <t>06111002200</t>
  </si>
  <si>
    <t>06111002300</t>
  </si>
  <si>
    <t>06111002400</t>
  </si>
  <si>
    <t>06111002500</t>
  </si>
  <si>
    <t>06111002600</t>
  </si>
  <si>
    <t>06111002700</t>
  </si>
  <si>
    <t>06111002800</t>
  </si>
  <si>
    <t>06111002901</t>
  </si>
  <si>
    <t>06111002905</t>
  </si>
  <si>
    <t>06111003010</t>
  </si>
  <si>
    <t>06111003011</t>
  </si>
  <si>
    <t>06111003012</t>
  </si>
  <si>
    <t>06111003013</t>
  </si>
  <si>
    <t>06111003100</t>
  </si>
  <si>
    <t>06111003201</t>
  </si>
  <si>
    <t>06111003300</t>
  </si>
  <si>
    <t>06111003605</t>
  </si>
  <si>
    <t>06111003608</t>
  </si>
  <si>
    <t>06111003609</t>
  </si>
  <si>
    <t>06111003612</t>
  </si>
  <si>
    <t>06111003700</t>
  </si>
  <si>
    <t>06111003801</t>
  </si>
  <si>
    <t>06111003802</t>
  </si>
  <si>
    <t>06111003900</t>
  </si>
  <si>
    <t>06111004000</t>
  </si>
  <si>
    <t>06111004101</t>
  </si>
  <si>
    <t>06111004200</t>
  </si>
  <si>
    <t>06111004304</t>
  </si>
  <si>
    <t>06111004305</t>
  </si>
  <si>
    <t>06111004400</t>
  </si>
  <si>
    <t>06111004503</t>
  </si>
  <si>
    <t>06111004504</t>
  </si>
  <si>
    <t>06111004505</t>
  </si>
  <si>
    <t>06111004506</t>
  </si>
  <si>
    <t>06111004600</t>
  </si>
  <si>
    <t>06111004704</t>
  </si>
  <si>
    <t>06111004710</t>
  </si>
  <si>
    <t>06111004711</t>
  </si>
  <si>
    <t>06111004715</t>
  </si>
  <si>
    <t>06111004716</t>
  </si>
  <si>
    <t>06111004717</t>
  </si>
  <si>
    <t>06111004901</t>
  </si>
  <si>
    <t>06111004902</t>
  </si>
  <si>
    <t>06111005002</t>
  </si>
  <si>
    <t>06111005003</t>
  </si>
  <si>
    <t>06111005004</t>
  </si>
  <si>
    <t>06111005100</t>
  </si>
  <si>
    <t>06111005202</t>
  </si>
  <si>
    <t>06111005203</t>
  </si>
  <si>
    <t>06111005204</t>
  </si>
  <si>
    <t>06111005205</t>
  </si>
  <si>
    <t>06111005303</t>
  </si>
  <si>
    <t>06111005304</t>
  </si>
  <si>
    <t>06111005305</t>
  </si>
  <si>
    <t>06111005306</t>
  </si>
  <si>
    <t>06111005401</t>
  </si>
  <si>
    <t>06111005403</t>
  </si>
  <si>
    <t>06111005404</t>
  </si>
  <si>
    <t>06111005502</t>
  </si>
  <si>
    <t>06111005503</t>
  </si>
  <si>
    <t>06111005504</t>
  </si>
  <si>
    <t>06111005600</t>
  </si>
  <si>
    <t>06111005700</t>
  </si>
  <si>
    <t>06111005801</t>
  </si>
  <si>
    <t>06111005802</t>
  </si>
  <si>
    <t>06111005901</t>
  </si>
  <si>
    <t>06111005906</t>
  </si>
  <si>
    <t>06111005907</t>
  </si>
  <si>
    <t>06111005908</t>
  </si>
  <si>
    <t>06111005909</t>
  </si>
  <si>
    <t>06111005910</t>
  </si>
  <si>
    <t>06111005911</t>
  </si>
  <si>
    <t>06111006000</t>
  </si>
  <si>
    <t>06111006100</t>
  </si>
  <si>
    <t>06111006200</t>
  </si>
  <si>
    <t>06111006301</t>
  </si>
  <si>
    <t>06111006302</t>
  </si>
  <si>
    <t>06111006400</t>
  </si>
  <si>
    <t>06111006500</t>
  </si>
  <si>
    <t>06111006600</t>
  </si>
  <si>
    <t>06111006700</t>
  </si>
  <si>
    <t>06111006800</t>
  </si>
  <si>
    <t>06111006900</t>
  </si>
  <si>
    <t>06111007000</t>
  </si>
  <si>
    <t>06111007100</t>
  </si>
  <si>
    <t>06111007201</t>
  </si>
  <si>
    <t>06111007202</t>
  </si>
  <si>
    <t>06111007300</t>
  </si>
  <si>
    <t>06111007402</t>
  </si>
  <si>
    <t>06111007403</t>
  </si>
  <si>
    <t>06111007405</t>
  </si>
  <si>
    <t>06111007406</t>
  </si>
  <si>
    <t>06111007505</t>
  </si>
  <si>
    <t>06111007506</t>
  </si>
  <si>
    <t>06111007507</t>
  </si>
  <si>
    <t>06111007508</t>
  </si>
  <si>
    <t>06111007509</t>
  </si>
  <si>
    <t>06111007510</t>
  </si>
  <si>
    <t>06111007511</t>
  </si>
  <si>
    <t>06111007512</t>
  </si>
  <si>
    <t>06111007513</t>
  </si>
  <si>
    <t>06111007514</t>
  </si>
  <si>
    <t>06111007606</t>
  </si>
  <si>
    <t>06111007607</t>
  </si>
  <si>
    <t>06111007609</t>
  </si>
  <si>
    <t>06111007610</t>
  </si>
  <si>
    <t>06111007611</t>
  </si>
  <si>
    <t>06111007612</t>
  </si>
  <si>
    <t>06111007613</t>
  </si>
  <si>
    <t>06111007614</t>
  </si>
  <si>
    <t>06111007700</t>
  </si>
  <si>
    <t>06111007800</t>
  </si>
  <si>
    <t>06111007901</t>
  </si>
  <si>
    <t>06111007903</t>
  </si>
  <si>
    <t>06111007904</t>
  </si>
  <si>
    <t>06111008001</t>
  </si>
  <si>
    <t>06111008002</t>
  </si>
  <si>
    <t>06111008004</t>
  </si>
  <si>
    <t>06111008005</t>
  </si>
  <si>
    <t>06111008101</t>
  </si>
  <si>
    <t>06111008201</t>
  </si>
  <si>
    <t>06111008202</t>
  </si>
  <si>
    <t>06111008302</t>
  </si>
  <si>
    <t>06111008303</t>
  </si>
  <si>
    <t>06111008304</t>
  </si>
  <si>
    <t>06111008305</t>
  </si>
  <si>
    <t>06111008306</t>
  </si>
  <si>
    <t>06111008401</t>
  </si>
  <si>
    <t>06111008402</t>
  </si>
  <si>
    <t>06111008500</t>
  </si>
  <si>
    <t>06111008600</t>
  </si>
  <si>
    <t>06111008700</t>
  </si>
  <si>
    <t>06111008800</t>
  </si>
  <si>
    <t>06111008900</t>
  </si>
  <si>
    <t>06111009100</t>
  </si>
  <si>
    <t>06111980000</t>
  </si>
  <si>
    <t>OID_</t>
  </si>
  <si>
    <t>ID</t>
  </si>
  <si>
    <t>STATE_NAME</t>
  </si>
  <si>
    <t>ST_ABBREV</t>
  </si>
  <si>
    <t>CNTY_NAME</t>
  </si>
  <si>
    <t>REGION</t>
  </si>
  <si>
    <t>ACSTOTPOP</t>
  </si>
  <si>
    <t>ACSIPOVBAS</t>
  </si>
  <si>
    <t>ACSEDUCBAS</t>
  </si>
  <si>
    <t>ACSTOTHH</t>
  </si>
  <si>
    <t>ACSTOTHU</t>
  </si>
  <si>
    <t>ACSUNEMPBAS</t>
  </si>
  <si>
    <t>DEMOGIDX_2</t>
  </si>
  <si>
    <t>DEMOGIDX_5</t>
  </si>
  <si>
    <t>PEOPCOLOR</t>
  </si>
  <si>
    <t>PEOPCOLORPCT</t>
  </si>
  <si>
    <t>LOWINCOME</t>
  </si>
  <si>
    <t>LOWINCPCT</t>
  </si>
  <si>
    <t>UNEMPLOYED</t>
  </si>
  <si>
    <t>UNEMPPCT</t>
  </si>
  <si>
    <t>LINGISO</t>
  </si>
  <si>
    <t>LINGISOPCT</t>
  </si>
  <si>
    <t>LESSHS</t>
  </si>
  <si>
    <t>LESSHSPCT</t>
  </si>
  <si>
    <t>UNDER5</t>
  </si>
  <si>
    <t>UNDER5PCT</t>
  </si>
  <si>
    <t>OVER64</t>
  </si>
  <si>
    <t>OVER64PCT</t>
  </si>
  <si>
    <t>LIFEEXPPCT</t>
  </si>
  <si>
    <t>PM25</t>
  </si>
  <si>
    <t>OZONE</t>
  </si>
  <si>
    <t>DSLPM</t>
  </si>
  <si>
    <t>CANCER</t>
  </si>
  <si>
    <t>RESP</t>
  </si>
  <si>
    <t>RSEI_AIR</t>
  </si>
  <si>
    <t>PTRAF</t>
  </si>
  <si>
    <t>PRE1960</t>
  </si>
  <si>
    <t>PRE1960PCT</t>
  </si>
  <si>
    <t>PNPL</t>
  </si>
  <si>
    <t>PRMP</t>
  </si>
  <si>
    <t>PTSDF</t>
  </si>
  <si>
    <t>UST</t>
  </si>
  <si>
    <t>PWDIS</t>
  </si>
  <si>
    <t>D2_PM25</t>
  </si>
  <si>
    <t>D5_PM25</t>
  </si>
  <si>
    <t>D2_OZONE</t>
  </si>
  <si>
    <t>D5_OZONE</t>
  </si>
  <si>
    <t>D2_DSLPM</t>
  </si>
  <si>
    <t>D5_DSLPM</t>
  </si>
  <si>
    <t>D2_CANCER</t>
  </si>
  <si>
    <t>D5_CANCER</t>
  </si>
  <si>
    <t>D2_RESP</t>
  </si>
  <si>
    <t>D5_RESP</t>
  </si>
  <si>
    <t>D2_RSEI_AIR</t>
  </si>
  <si>
    <t>D5_RSEI_AIR</t>
  </si>
  <si>
    <t>D2_PTRAF</t>
  </si>
  <si>
    <t>D5_PTRAF</t>
  </si>
  <si>
    <t>D2_LDPNT</t>
  </si>
  <si>
    <t>D5_LDPNT</t>
  </si>
  <si>
    <t>D2_PNPL</t>
  </si>
  <si>
    <t>D5_PNPL</t>
  </si>
  <si>
    <t>D2_PRMP</t>
  </si>
  <si>
    <t>D5_PRMP</t>
  </si>
  <si>
    <t>D2_PTSDF</t>
  </si>
  <si>
    <t>D5_PTSDF</t>
  </si>
  <si>
    <t>D2_UST</t>
  </si>
  <si>
    <t>D5_UST</t>
  </si>
  <si>
    <t>D2_PWDIS</t>
  </si>
  <si>
    <t>D5_PWDIS</t>
  </si>
  <si>
    <t>P_DEMOGIDX_2</t>
  </si>
  <si>
    <t>P_DEMOGIDX_5</t>
  </si>
  <si>
    <t>P_PEOPCOLORPCT</t>
  </si>
  <si>
    <t>P_LOWINCPCT</t>
  </si>
  <si>
    <t>P_UNEMPPCT</t>
  </si>
  <si>
    <t>P_LINGISOPCT</t>
  </si>
  <si>
    <t>P_LESSHSPCT</t>
  </si>
  <si>
    <t>P_UNDER5PCT</t>
  </si>
  <si>
    <t>P_OVER64PCT</t>
  </si>
  <si>
    <t>P_LIFEEXPPCT</t>
  </si>
  <si>
    <t>P_PM25</t>
  </si>
  <si>
    <t>P_OZONE</t>
  </si>
  <si>
    <t>P_DSLPM</t>
  </si>
  <si>
    <t>P_CANCER</t>
  </si>
  <si>
    <t>P_RESP</t>
  </si>
  <si>
    <t>P_RSEI_AIR</t>
  </si>
  <si>
    <t>P_PTRAF</t>
  </si>
  <si>
    <t>P_LDPNT</t>
  </si>
  <si>
    <t>P_PNPL</t>
  </si>
  <si>
    <t>P_PRMP</t>
  </si>
  <si>
    <t>P_PTSDF</t>
  </si>
  <si>
    <t>P_UST</t>
  </si>
  <si>
    <t>P_PWDIS</t>
  </si>
  <si>
    <t>P_D2_PM25</t>
  </si>
  <si>
    <t>P_D5_PM25</t>
  </si>
  <si>
    <t>P_D2_OZONE</t>
  </si>
  <si>
    <t>P_D5_OZONE</t>
  </si>
  <si>
    <t>P_D2_DSLPM</t>
  </si>
  <si>
    <t>P_D5_DSLPM</t>
  </si>
  <si>
    <t>P_D2_CANCER</t>
  </si>
  <si>
    <t>P_D5_CANCER</t>
  </si>
  <si>
    <t>P_D2_RESP</t>
  </si>
  <si>
    <t>P_D5_RESP</t>
  </si>
  <si>
    <t>P_D2_RSEI_AIR</t>
  </si>
  <si>
    <t>P_D5_RSEI_AIR</t>
  </si>
  <si>
    <t>P_D2_PTRAF</t>
  </si>
  <si>
    <t>P_D5_PTRAF</t>
  </si>
  <si>
    <t>P_D2_LDPNT</t>
  </si>
  <si>
    <t>P_D5_LDPNT</t>
  </si>
  <si>
    <t>P_D2_PNPL</t>
  </si>
  <si>
    <t>P_D5_PNPL</t>
  </si>
  <si>
    <t>P_D2_PRMP</t>
  </si>
  <si>
    <t>P_D5_PRMP</t>
  </si>
  <si>
    <t>P_D2_PTSDF</t>
  </si>
  <si>
    <t>P_D5_PTSDF</t>
  </si>
  <si>
    <t>P_D2_UST</t>
  </si>
  <si>
    <t>P_D5_UST</t>
  </si>
  <si>
    <t>P_D2_PWDIS</t>
  </si>
  <si>
    <t>P_D5_PWDIS</t>
  </si>
  <si>
    <t>AREALAND</t>
  </si>
  <si>
    <t>AREAWATER</t>
  </si>
  <si>
    <t>NPL_CNT</t>
  </si>
  <si>
    <t>TSDF_CNT</t>
  </si>
  <si>
    <t>EXCEED_COUNT_80</t>
  </si>
  <si>
    <t>EXCEED_COUNT_80_SUP</t>
  </si>
  <si>
    <t>Shape_Length</t>
  </si>
  <si>
    <t>Shape_Area</t>
  </si>
  <si>
    <t>CA</t>
  </si>
  <si>
    <t>Ventura</t>
  </si>
  <si>
    <t>yes</t>
  </si>
  <si>
    <t>Site Owner</t>
  </si>
  <si>
    <t>Site Name</t>
  </si>
  <si>
    <t>Address</t>
  </si>
  <si>
    <t>City</t>
  </si>
  <si>
    <t>Description of Site</t>
  </si>
  <si>
    <t>DCFC Ports</t>
  </si>
  <si>
    <t>L2 Dual Ports</t>
  </si>
  <si>
    <t>L2 Single Port</t>
  </si>
  <si>
    <t>Level 1 Dual Ports</t>
  </si>
  <si>
    <t>Project info.</t>
  </si>
  <si>
    <t>Cost per DCFC/L2 port</t>
  </si>
  <si>
    <t>Network (5-yrs)</t>
  </si>
  <si>
    <t>Warranty (4-yrs)</t>
  </si>
  <si>
    <t>Maintenance Contract (5-yrs)</t>
  </si>
  <si>
    <t>Total Equipment Budget</t>
  </si>
  <si>
    <t>Engineered drawings</t>
  </si>
  <si>
    <t>SCE meter to Stubout</t>
  </si>
  <si>
    <t>Installation</t>
  </si>
  <si>
    <t>10% Contingency</t>
  </si>
  <si>
    <t>Permit</t>
  </si>
  <si>
    <t>Total Construction Contract Budget</t>
  </si>
  <si>
    <t>Total Project Budget</t>
  </si>
  <si>
    <t>Timeline</t>
  </si>
  <si>
    <t>2025 Equipment Budget</t>
  </si>
  <si>
    <t>2026 Equipment Budget</t>
  </si>
  <si>
    <t>2027 Equipment Budget</t>
  </si>
  <si>
    <t>2028 Equipment Budget</t>
  </si>
  <si>
    <t>2029 Equipment Budget</t>
  </si>
  <si>
    <t>2025 Construction Contract Budget</t>
  </si>
  <si>
    <t>2026 Construction Contract Budget</t>
  </si>
  <si>
    <t>2027 Construction Contract Budget</t>
  </si>
  <si>
    <t>2028 Construction Contract Budget</t>
  </si>
  <si>
    <t>2029 Construction Contract Budget</t>
  </si>
  <si>
    <t>AFLEET CFI GHG Emission Calcs 2025
(short tons)</t>
  </si>
  <si>
    <t>AFLEET CFI GHG Emission Calcs 2026
(short tons)</t>
  </si>
  <si>
    <t>AFLEET CFI GHG Emission Calcs 2027
(short tons)</t>
  </si>
  <si>
    <t>AFLEET CFI GHG Emission Calcs 2028
(short tons)</t>
  </si>
  <si>
    <t>AFLEET CFI GHG Emission Calcs 2029
(short tons)</t>
  </si>
  <si>
    <t>AFLEET CFI GHG Emission Calcs 2025-2030
(short tons)</t>
  </si>
  <si>
    <t>AFLEET CFI GHG Emission Calcs 2025-2050
(short tons)</t>
  </si>
  <si>
    <t>CEJST</t>
  </si>
  <si>
    <t>CEJST Tract Info</t>
  </si>
  <si>
    <t>Adjacent CEJST</t>
  </si>
  <si>
    <t>EJScreen</t>
  </si>
  <si>
    <t>EJ Tract Info</t>
  </si>
  <si>
    <t>Adjacent EJScreen</t>
  </si>
  <si>
    <t>Grid Capacity (MW)</t>
  </si>
  <si>
    <t>County of Ventura</t>
  </si>
  <si>
    <t>Animal Shelter</t>
  </si>
  <si>
    <t>600 Aviation Drive</t>
  </si>
  <si>
    <t>Camarillo</t>
  </si>
  <si>
    <t>County Public Parking Lot</t>
  </si>
  <si>
    <t>Number: 06111005600</t>
  </si>
  <si>
    <t>Tract: 06111005602</t>
  </si>
  <si>
    <t>Circuit Capacity: 0.4100
Substation: 26.6700</t>
  </si>
  <si>
    <t>Private</t>
  </si>
  <si>
    <t>Best Buy Plaza</t>
  </si>
  <si>
    <t xml:space="preserve"> 2300 N. Rose Ave</t>
  </si>
  <si>
    <t>Oxnard</t>
  </si>
  <si>
    <t xml:space="preserve">Shopping Center </t>
  </si>
  <si>
    <t>Number: 06111004902
•92nd housing costs
•88th low income
•99th proximity to risk management plan facilities
•96th linguistic isolation
• 55% high school education</t>
  </si>
  <si>
    <t>6111005002
06111005003</t>
  </si>
  <si>
    <t>Tract: 06111004902</t>
  </si>
  <si>
    <t>Circuit Capacity: 1.1000
Substation: 5.6000</t>
  </si>
  <si>
    <t>City of Port Hueneme</t>
  </si>
  <si>
    <t>Bubbling Springs Park</t>
  </si>
  <si>
    <t>J Street Parking Lot</t>
  </si>
  <si>
    <t>Port Hueneme</t>
  </si>
  <si>
    <t>Public Park</t>
  </si>
  <si>
    <t>Number: 06111004200</t>
  </si>
  <si>
    <t>Tract: 06111004200</t>
  </si>
  <si>
    <t>VCTC</t>
  </si>
  <si>
    <t>Camarillo Metrolink/Amtrak Station</t>
  </si>
  <si>
    <t>30 N. Lewis Rd</t>
  </si>
  <si>
    <t>Metrolink/Amtrak Station</t>
  </si>
  <si>
    <t>Number: 06111005403</t>
  </si>
  <si>
    <t>Tract: 06111005601</t>
  </si>
  <si>
    <t>Circuit Capacity: 2.8700
Substation: 19.400</t>
  </si>
  <si>
    <t>Channel Islands Harbor</t>
  </si>
  <si>
    <t>3900 Pelican Way</t>
  </si>
  <si>
    <t>Harbor Parking Lot</t>
  </si>
  <si>
    <t>Number: 06111003612</t>
  </si>
  <si>
    <t>Tract: 06111003618</t>
  </si>
  <si>
    <t>Circuit Capacity: 4.9100
Substation: 20.8500</t>
  </si>
  <si>
    <t>Channel Point Plaza</t>
  </si>
  <si>
    <t>2701 S Rose Ave 103</t>
  </si>
  <si>
    <t>Number: 06111003900</t>
  </si>
  <si>
    <t>Tract: 06111003902</t>
  </si>
  <si>
    <t>Circuit Capacity: 1.9700
Substation: 1.8900</t>
  </si>
  <si>
    <t>College Park Shopping Center</t>
  </si>
  <si>
    <t>1750 E Channel Islands Blvd</t>
  </si>
  <si>
    <t>Number: 06111004711</t>
  </si>
  <si>
    <t>Tract: 06111004711</t>
  </si>
  <si>
    <t>Circuit Capacity: 5.0900
Substation: 1.8900</t>
  </si>
  <si>
    <t>Private Entity/Non-profit</t>
  </si>
  <si>
    <t>Community Conscience</t>
  </si>
  <si>
    <t>80 E. Hillcrest</t>
  </si>
  <si>
    <t>Thousand Oaks</t>
  </si>
  <si>
    <t xml:space="preserve">Nonprofit </t>
  </si>
  <si>
    <t>Number: 06111007000</t>
  </si>
  <si>
    <t>Tract: 06111007000</t>
  </si>
  <si>
    <t>Circuit Capacity: 2.0700
Substation: 20.3900</t>
  </si>
  <si>
    <t>Costco</t>
  </si>
  <si>
    <t>2001 Ventura Blvd</t>
  </si>
  <si>
    <t>Number: 06111005002
•93rd expected building loss rate
•97th Low Income
•93rd housing cost
•96th proximity to risk management plan facilities
•97th traffic proximity and volume
• 97th linguistic isolation
90th low median income
57% high school education</t>
  </si>
  <si>
    <t>06111005003
06111004902</t>
  </si>
  <si>
    <t>Tract: 06111005002</t>
  </si>
  <si>
    <t>Circuit Capacity: 4.3300
Substation: 5.6000</t>
  </si>
  <si>
    <t>Towbes Group</t>
  </si>
  <si>
    <t>Cypress Meadows</t>
  </si>
  <si>
    <t>1405 Cypress Point Lane</t>
  </si>
  <si>
    <t>Onsite multifamily housing</t>
  </si>
  <si>
    <t>Number: 06111001502</t>
  </si>
  <si>
    <t>Tract: 06111001509</t>
  </si>
  <si>
    <t>Circuit Capacity: 2.3500
Substation: 20.9100</t>
  </si>
  <si>
    <t>Cypress Point Apartments</t>
  </si>
  <si>
    <t>1241 Cypress Point Ln</t>
  </si>
  <si>
    <t>City of Fillmore</t>
  </si>
  <si>
    <t>Downtown Fillmore</t>
  </si>
  <si>
    <t>351 Fillmore Street</t>
  </si>
  <si>
    <t xml:space="preserve">Fillmore </t>
  </si>
  <si>
    <t>City Public Parking Lot</t>
  </si>
  <si>
    <t>Number: 06111000302</t>
  </si>
  <si>
    <t>Tract: 06111000302</t>
  </si>
  <si>
    <t>City of Oxnard</t>
  </si>
  <si>
    <t>Durley Park</t>
  </si>
  <si>
    <t>910 Hill St</t>
  </si>
  <si>
    <t>Park</t>
  </si>
  <si>
    <t>Located near low Income housing</t>
  </si>
  <si>
    <t>Number: 06111003801</t>
  </si>
  <si>
    <t>Circuit Capacity: 1.6000
Substation: 20.5400</t>
  </si>
  <si>
    <t>Foster Park</t>
  </si>
  <si>
    <t>438 Casitas Vista Rd</t>
  </si>
  <si>
    <t>1 EV Arc</t>
  </si>
  <si>
    <t>Number: 06111001206</t>
  </si>
  <si>
    <t>Tract: 06111009500</t>
  </si>
  <si>
    <t>Circuit Capacity: 3.3000
Substation: 30.0900</t>
  </si>
  <si>
    <t>The Pacific Companies</t>
  </si>
  <si>
    <t>Gateway Station Apartments</t>
  </si>
  <si>
    <t>1230 S Oxnard Blvd</t>
  </si>
  <si>
    <t>06111009100
• 93rd percentile diabetes
• 95th percentile low income
• 94th percentile housing cost
• 91st percentile lack of green space
• 97th percentile lack of indoor plumbing
• 99th percentile proximity to RMP facilities
• 98th percentile linguistic isolation
• 95th percentile low median income</t>
  </si>
  <si>
    <t>06111003801
06111003802
06111009100
06111004717
06111004715</t>
  </si>
  <si>
    <t>06111009100
• 92nd percentile diesel particulate matter
• 96th percentile air toxics cancer risk
• 97th percentile traffic proximity
• 90th percentile lead paint
• 97th percentile superfund proximity
• 99th percentile RMP facility proximity
• 98th percentile hazardous waste proximity 
• 99th percentile wastewater discharge</t>
  </si>
  <si>
    <t>Circuit Capacity: 1.9300
Substation: 1.9100</t>
  </si>
  <si>
    <t>GCTD</t>
  </si>
  <si>
    <t>GCTD Admin Office - Fleet</t>
  </si>
  <si>
    <t xml:space="preserve">1901 Auto Center Drive </t>
  </si>
  <si>
    <t>Administration Office</t>
  </si>
  <si>
    <t>Number: 06111005002
• 93rd expected building loss rate
•97th low income
•93rd housing costs
•96th [roximity to risk management plan facilities
•97th traffic proximity and volume
• 97th linguistic isolation
•57% high school education
• 90th low median icome</t>
  </si>
  <si>
    <t>06111004902
06111005003</t>
  </si>
  <si>
    <t xml:space="preserve">Circuit Capacity: 
Substation: </t>
  </si>
  <si>
    <t>GCTD Admin Office - Public</t>
  </si>
  <si>
    <t>10work 8 public</t>
  </si>
  <si>
    <t>Number: 06111005002
• 93rd expected building loss rate
•97th low income
•93rd housing costs
•96th proximity to risk management plan facilities
•97th traffic proximity and volume
• 97th linguistic isolation
•57% high school education
• 90th low median icome</t>
  </si>
  <si>
    <t>Government Center Lot F</t>
  </si>
  <si>
    <t>800 S Victoria Ave</t>
  </si>
  <si>
    <t>Number: 06111001503</t>
  </si>
  <si>
    <t>Number: 06111001510</t>
  </si>
  <si>
    <t>Haas Automation</t>
  </si>
  <si>
    <t>2800 Sturgis Rd</t>
  </si>
  <si>
    <t>Employment Center</t>
  </si>
  <si>
    <t>Number: 06111004902</t>
  </si>
  <si>
    <t>Circuit Capacity: 3.7200
Substation: 26.6700</t>
  </si>
  <si>
    <t>County of Ventura - Lease</t>
  </si>
  <si>
    <t>Health Care Agency Administration</t>
  </si>
  <si>
    <t xml:space="preserve"> 5851 Thille St</t>
  </si>
  <si>
    <t>Tract: 06111001508</t>
  </si>
  <si>
    <t>Circuit Capacity: 2.900
Substation: 20.9200</t>
  </si>
  <si>
    <t xml:space="preserve">Hueneme Beach Park </t>
  </si>
  <si>
    <t>550 E Surfside Dr</t>
  </si>
  <si>
    <t>Beach Parking Lot</t>
  </si>
  <si>
    <t>Number: 06111004400</t>
  </si>
  <si>
    <t>Circuit Capacity: 1.8900
Substation: 20.5400</t>
  </si>
  <si>
    <t>Human Services Agency Office</t>
  </si>
  <si>
    <t>855 Partridge Dr</t>
  </si>
  <si>
    <t>Tract: 06111001510</t>
  </si>
  <si>
    <t>Madera</t>
  </si>
  <si>
    <t>2900 N Madera</t>
  </si>
  <si>
    <t>Simi Valley</t>
  </si>
  <si>
    <t>Number: 06111008500</t>
  </si>
  <si>
    <t>Tract: 06111008502</t>
  </si>
  <si>
    <t>Mar Vista Housing</t>
  </si>
  <si>
    <t>157 East Scott Street</t>
  </si>
  <si>
    <t>Multifamily housing</t>
  </si>
  <si>
    <t>Tract: 06111004400</t>
  </si>
  <si>
    <t>Mission Avocado</t>
  </si>
  <si>
    <t>2710 Camino Del Sol</t>
  </si>
  <si>
    <t>Circuit Capacity: 3.7200
Substation: 26.6700 *</t>
  </si>
  <si>
    <t>City of Moorpark</t>
  </si>
  <si>
    <t>Moorpark City Hall</t>
  </si>
  <si>
    <t>324 Science Drive</t>
  </si>
  <si>
    <t>Moorpark</t>
  </si>
  <si>
    <t>City Hall</t>
  </si>
  <si>
    <t>Number: 06111007613</t>
  </si>
  <si>
    <t>Tract: 06111007613</t>
  </si>
  <si>
    <t>Circuit Capacity: 3.2800
Substation: 41.3200</t>
  </si>
  <si>
    <t>Moorpark Library</t>
  </si>
  <si>
    <t>83 High Street</t>
  </si>
  <si>
    <t>Public Library</t>
  </si>
  <si>
    <t>Number: 06111001102</t>
  </si>
  <si>
    <t>Tract: 06111009300</t>
  </si>
  <si>
    <t>Circuit Capacity: 0.4600
Substation: 41.3200</t>
  </si>
  <si>
    <t>VCTC/City of Moorpark</t>
  </si>
  <si>
    <t>Moorpark Metrolink/Amtrak Station</t>
  </si>
  <si>
    <t>300 E. High Street</t>
  </si>
  <si>
    <t>Number: 06111007613
• 93rd percentile linguistic isolation
• 35th percentile high school education</t>
  </si>
  <si>
    <t>Circuit Capacity: 0.4100
Substation: 41.6900</t>
  </si>
  <si>
    <t>Oak Park Community Center</t>
  </si>
  <si>
    <t>18 Valley Road</t>
  </si>
  <si>
    <t>Oak View</t>
  </si>
  <si>
    <t>Community Center</t>
  </si>
  <si>
    <t>Number: 06111001101</t>
  </si>
  <si>
    <t>Tract: 06111001101</t>
  </si>
  <si>
    <t>Circuit Capacity: 0.2800
Substation: 29.9500</t>
  </si>
  <si>
    <t>Plaza Park</t>
  </si>
  <si>
    <t>500 S C St</t>
  </si>
  <si>
    <t>Downtown Park</t>
  </si>
  <si>
    <t>Number: 06111008700</t>
  </si>
  <si>
    <t>Circuit Capacity: 2.9200
Substation: 5.6000</t>
  </si>
  <si>
    <t>Pleasant Valley Park</t>
  </si>
  <si>
    <t>721 E Dollie St</t>
  </si>
  <si>
    <t>Number: 06111004504</t>
  </si>
  <si>
    <t>Pleasant Valley Shopping Center</t>
  </si>
  <si>
    <t xml:space="preserve">301 W Pleasant Valley Rd  </t>
  </si>
  <si>
    <t>Number: 06111004505</t>
  </si>
  <si>
    <t>Tract: 06111004505</t>
  </si>
  <si>
    <t>Port Hueneme City Hall</t>
  </si>
  <si>
    <t>250 N. Ventura Rd</t>
  </si>
  <si>
    <t>Procter and Gamble</t>
  </si>
  <si>
    <t>800 N Rice Ave</t>
  </si>
  <si>
    <t>Public Health Administration - Gonzales</t>
  </si>
  <si>
    <t>2240 E Gonzales Rd</t>
  </si>
  <si>
    <t>06111004902
• 92nd percentile housing cost
• 99th percentile proximity to RMP facilities
• 96th percentile linguistic isolation
• 55th percentile high school education</t>
  </si>
  <si>
    <t>06111005002
06111004704
06111009100
06111004716</t>
  </si>
  <si>
    <t>06111004901
• 95th percentile air toxics cancer risk
• 97th percentile traffic proximity
• 96th percentile superfund proximity
• 98th percentile RMP facility proximity
• 98th percentile hazardous waste proximity
• 99th percentile wastewater discharge</t>
  </si>
  <si>
    <t>06111004716
06111009100
06111004704
06111005002</t>
  </si>
  <si>
    <t>Circuit Capacity: 1.3700
Substation: 25.2700</t>
  </si>
  <si>
    <t>Old APCD Office</t>
  </si>
  <si>
    <t>699 County Square Drive</t>
  </si>
  <si>
    <t>Quail Springs</t>
  </si>
  <si>
    <t>35070 Maricopa</t>
  </si>
  <si>
    <t>Maricopa</t>
  </si>
  <si>
    <t xml:space="preserve">2 EV Arcs </t>
  </si>
  <si>
    <t>Number: 06111000100</t>
  </si>
  <si>
    <t>Tract: 06111009700</t>
  </si>
  <si>
    <t>Circuit Capacity: N/a
Substation: N/a</t>
  </si>
  <si>
    <t>Ralston Courtyards</t>
  </si>
  <si>
    <t xml:space="preserve">5525 Ralston St. </t>
  </si>
  <si>
    <t>Circuit Capacity: 2.3500
Substation: 20.9101</t>
  </si>
  <si>
    <t>Raypak</t>
  </si>
  <si>
    <t>2151 Eastman Ave</t>
  </si>
  <si>
    <t>Circuit Capacity: 3.6000
Substation: 1.8900</t>
  </si>
  <si>
    <t>Santa Paula Hospital</t>
  </si>
  <si>
    <t>825 N 10th St</t>
  </si>
  <si>
    <t>Santa Paula</t>
  </si>
  <si>
    <t>Hospital</t>
  </si>
  <si>
    <t>Number: 06111000800</t>
  </si>
  <si>
    <t>06111000400
06111000500
06111000500</t>
  </si>
  <si>
    <t>Tract: 06111000800</t>
  </si>
  <si>
    <t>Circuit Capacity: 8.1900
Substation: 35.0900</t>
  </si>
  <si>
    <t xml:space="preserve">City of Santa Paula </t>
  </si>
  <si>
    <t xml:space="preserve">Santa Paula Public Works </t>
  </si>
  <si>
    <t>851 Yale Street</t>
  </si>
  <si>
    <t>Downtown Public Park</t>
  </si>
  <si>
    <t>Number: 06111000600
Low Income Community
Climate change, Housing, Water and wastewater, Workforce development</t>
  </si>
  <si>
    <t>Tract: 06111000600</t>
  </si>
  <si>
    <t>Circuit Capacity:0.5700
Substation: 35.0900</t>
  </si>
  <si>
    <t>Saticoy Golf Course</t>
  </si>
  <si>
    <t>11201 River Bank Dr</t>
  </si>
  <si>
    <t xml:space="preserve">Ventura </t>
  </si>
  <si>
    <t>Number: 06111001302
• 92nd percentile projected wildfire risk
• 73rd percentile low income
• 92nd percentile diabetes
• 97th percentile heart disease
• 99th percentile wastewater discharge
• 91st percentile linguistic isolation
• 91st percentile low median income
• 30th percentile high school education</t>
  </si>
  <si>
    <t>Tract: 06111001302</t>
  </si>
  <si>
    <t>Circuit Capacity: 5.1700
Substation: 5.1000</t>
  </si>
  <si>
    <t>City of Simi Valley</t>
  </si>
  <si>
    <t>Simi Valley Metrolink/Amtrak Station</t>
  </si>
  <si>
    <t>5050 E Los Angeles Ave</t>
  </si>
  <si>
    <t>Number: 06111008303</t>
  </si>
  <si>
    <t>X</t>
  </si>
  <si>
    <t>Tract: 06111008303</t>
  </si>
  <si>
    <t>Circuit Capacity: 2.3600
Substation: 1.8100</t>
  </si>
  <si>
    <t>Simi Valley Public Works/Transit Yard</t>
  </si>
  <si>
    <t>490 W Los Angeles Ave,</t>
  </si>
  <si>
    <t>Maintencance Yard</t>
  </si>
  <si>
    <t>Number: 06111007700</t>
  </si>
  <si>
    <t>Tract: 06111007700</t>
  </si>
  <si>
    <t xml:space="preserve">Soule Golf Course </t>
  </si>
  <si>
    <t>1301 Soule Park Dr</t>
  </si>
  <si>
    <t xml:space="preserve">Ojai </t>
  </si>
  <si>
    <t>Number: 06111000902</t>
  </si>
  <si>
    <t>Tract: 06111000902</t>
  </si>
  <si>
    <t>Circuit Capacity: 2.6400
Substation: 23.1100</t>
  </si>
  <si>
    <t>St. John's Regional Medical Center</t>
  </si>
  <si>
    <t xml:space="preserve">1600 N Rose Ave </t>
  </si>
  <si>
    <t xml:space="preserve">Housing Authority of the City of San Buenaventura </t>
  </si>
  <si>
    <t xml:space="preserve">Valentine Road Apartments </t>
  </si>
  <si>
    <t>5818 Valentine Rd</t>
  </si>
  <si>
    <t>Number: 06111002800</t>
  </si>
  <si>
    <t>Tract: 06111002800</t>
  </si>
  <si>
    <t>Circuit Capacity: 5.2600
Substation: 20.9100</t>
  </si>
  <si>
    <t>City of Ventura</t>
  </si>
  <si>
    <t>Ventura City Hall</t>
  </si>
  <si>
    <t>501 Poli St</t>
  </si>
  <si>
    <t>Number: 06111002102</t>
  </si>
  <si>
    <t>Number:  06111002102</t>
  </si>
  <si>
    <t>Ventura County Medical Center</t>
  </si>
  <si>
    <t>300 Hillmont Ave</t>
  </si>
  <si>
    <t>Number: 06111001900</t>
  </si>
  <si>
    <t>Tract: 06111001901</t>
  </si>
  <si>
    <t>Circuit Capacity: 6.5000
Substation: 20.9100</t>
  </si>
  <si>
    <t>Veterans Memorial Park</t>
  </si>
  <si>
    <t>131 S. Mill Street</t>
  </si>
  <si>
    <t>Number: 06111000600</t>
  </si>
  <si>
    <t>Villages at Westview</t>
  </si>
  <si>
    <t xml:space="preserve">336 W. Flint St. </t>
  </si>
  <si>
    <t>Number: 06111002300
• 96th percentile projected flood risk
• 97th percentile projected wildfire risk
• 78th percentile low income
• 96th percentile housing cost
• 90th percentile linguistic isolation
• 39th percentile high school education</t>
  </si>
  <si>
    <t>06111002200
06111002400</t>
  </si>
  <si>
    <t>Tract: 06111002302</t>
  </si>
  <si>
    <t>Circuit Capacity: 6.200
Substation: 29.9500</t>
  </si>
  <si>
    <t>Volkswagen</t>
  </si>
  <si>
    <t>201 N Del Norte Blvd</t>
  </si>
  <si>
    <t xml:space="preserve">Circuit Capacity: 3.7200
Substation: 26.6700 </t>
  </si>
  <si>
    <t>Willet Ranch</t>
  </si>
  <si>
    <t>55 Willett St</t>
  </si>
  <si>
    <t>06111002200
• 98th percentile projected wildfire risk
• 65th percentile low income
• 93rd percentile housing cost
• 16th percentile high school education</t>
  </si>
  <si>
    <t>06111002300
06111002400</t>
  </si>
  <si>
    <t>Tract: 06111002200</t>
  </si>
  <si>
    <t>Circuit Capacity: 6.200
Substation: 29.9501</t>
  </si>
  <si>
    <t>783 N Ventura Ave</t>
  </si>
  <si>
    <t>Number: 06111002300
• 95th percentile projected wildfire risk
• 95th percentile low income
• 99th percentile PM 2.5 in air
• 94th percentile lack of indoor plumbing
• 97th percentile linguistic isolation</t>
  </si>
  <si>
    <t>Number: 6111002301</t>
  </si>
  <si>
    <t>Circuit Capacity: 5.4300
Substation: 29.9500
*off site</t>
  </si>
  <si>
    <t xml:space="preserve">300 North Marquita </t>
  </si>
  <si>
    <t>Number: 06111009100</t>
  </si>
  <si>
    <t>5200 Squires Drive</t>
  </si>
  <si>
    <t>Number: 06111004503</t>
  </si>
  <si>
    <t>435 South D Street</t>
  </si>
  <si>
    <t xml:space="preserve">Number: 06111008700
• 77th percentile low income
• 99th percentile proximity ot risk management facilitties
• 93rd percentile linguistic isolation
• 35th percentile high school education </t>
  </si>
  <si>
    <t xml:space="preserve"> 1470 Colonia Road</t>
  </si>
  <si>
    <t>Number: 06111009100
• 95th percentile low income
• 93rd percentile diabetes
• 94th percentile housing cost
• 91st percentile lack of green space
• 97th percentile lack of indoor plumbing
• 97th percentile lead paint
• 99th percentile proximity to risk management plan facilities
• 98th percentile linguistic isolation
• 95th percentile low median income
• 56th percentile high school education</t>
  </si>
  <si>
    <t>Yes
06111004902
06111003201
06111004716</t>
  </si>
  <si>
    <t>Circuit Capacity: 3.0300
Substation: 5.6000</t>
  </si>
  <si>
    <t>2640 Wagon Wheel Rd</t>
  </si>
  <si>
    <t>Number: 06111003012
• 95th percentile projected flood risk
• 99th percentile Low income
•98th percentile diabetes
• 97th percentile heart disease
• 99th percentile housing cost
• 92nd percentile lack of green space
• 98th percentile traffic proximity and volume
• 99th percentile wastewater discharge
• 99th percentile linguistic isolation
• 98th perecentile low median income
• 99th percentile poverty
•28th percentile high school education</t>
  </si>
  <si>
    <t>Yes
06111005003</t>
  </si>
  <si>
    <t>06111009200</t>
  </si>
  <si>
    <t>Circuit Capacity: 5.0400
Substation: 5.6000</t>
  </si>
  <si>
    <t>Gold Coast Transit District</t>
  </si>
  <si>
    <t>GCTD Admin Office - Fleet Vehicles</t>
  </si>
  <si>
    <t>8 BEV sedans ($36,000), 14 BEV SUVs ($56,000), 1 EV truck ($65,000)</t>
  </si>
  <si>
    <t>City of Thousand Oaks</t>
  </si>
  <si>
    <t>City of TO Transit Center</t>
  </si>
  <si>
    <t>265 S. Rancho Road</t>
  </si>
  <si>
    <t>Transit Office/Yard</t>
  </si>
  <si>
    <t>5 DAR Cutaway Evs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</si>
</sst>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5" fontId="7" fillId="7" borderId="2" xfId="1" applyNumberFormat="1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4" fontId="0" fillId="7" borderId="1" xfId="0" applyNumberFormat="1" applyFill="1" applyBorder="1" applyAlignment="1">
      <alignment horizontal="center" vertical="center"/>
    </xf>
    <xf numFmtId="164" fontId="0" fillId="8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164" fontId="7" fillId="7" borderId="1" xfId="0" applyNumberFormat="1" applyFont="1" applyFill="1" applyBorder="1" applyAlignment="1">
      <alignment wrapText="1"/>
    </xf>
    <xf numFmtId="0" fontId="7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7" fillId="7" borderId="4" xfId="0" applyNumberFormat="1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165" fontId="7" fillId="7" borderId="5" xfId="1" applyNumberFormat="1" applyFont="1" applyFill="1" applyBorder="1" applyAlignment="1">
      <alignment horizontal="center" vertical="center" wrapText="1"/>
    </xf>
    <xf numFmtId="164" fontId="7" fillId="7" borderId="6" xfId="0" applyNumberFormat="1" applyFont="1" applyFill="1" applyBorder="1" applyAlignment="1">
      <alignment horizontal="center" vertical="center"/>
    </xf>
    <xf numFmtId="164" fontId="7" fillId="7" borderId="5" xfId="0" applyNumberFormat="1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4" fontId="0" fillId="7" borderId="4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164" fontId="0" fillId="8" borderId="4" xfId="0" applyNumberFormat="1" applyFill="1" applyBorder="1" applyAlignment="1">
      <alignment horizontal="center" vertical="center"/>
    </xf>
    <xf numFmtId="164" fontId="0" fillId="7" borderId="4" xfId="0" applyNumberForma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 wrapText="1"/>
    </xf>
    <xf numFmtId="164" fontId="7" fillId="7" borderId="4" xfId="0" applyNumberFormat="1" applyFont="1" applyFill="1" applyBorder="1" applyAlignment="1">
      <alignment wrapText="1"/>
    </xf>
    <xf numFmtId="166" fontId="0" fillId="7" borderId="1" xfId="0" applyNumberForma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9" borderId="1" xfId="0" applyNumberFormat="1" applyFont="1" applyFill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9" borderId="4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wrapText="1"/>
    </xf>
    <xf numFmtId="0" fontId="0" fillId="10" borderId="1" xfId="0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 wrapText="1"/>
    </xf>
    <xf numFmtId="164" fontId="7" fillId="1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10" borderId="1" xfId="1" applyNumberFormat="1" applyFont="1" applyFill="1" applyBorder="1" applyAlignment="1">
      <alignment horizontal="center" vertical="center" wrapText="1"/>
    </xf>
    <xf numFmtId="164" fontId="7" fillId="10" borderId="1" xfId="0" applyNumberFormat="1" applyFont="1" applyFill="1" applyBorder="1" applyAlignment="1">
      <alignment horizontal="center" vertical="center"/>
    </xf>
    <xf numFmtId="14" fontId="0" fillId="10" borderId="1" xfId="0" applyNumberForma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164" fontId="7" fillId="4" borderId="7" xfId="0" applyNumberFormat="1" applyFont="1" applyFill="1" applyBorder="1" applyAlignment="1">
      <alignment horizontal="center" vertical="center" wrapText="1"/>
    </xf>
    <xf numFmtId="0" fontId="0" fillId="11" borderId="0" xfId="0" applyFill="1"/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wrapText="1"/>
    </xf>
    <xf numFmtId="49" fontId="0" fillId="0" borderId="0" xfId="0" applyNumberFormat="1"/>
    <xf numFmtId="0" fontId="0" fillId="7" borderId="0" xfId="0" applyFill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164" fontId="7" fillId="7" borderId="2" xfId="0" applyNumberFormat="1" applyFont="1" applyFill="1" applyBorder="1" applyAlignment="1">
      <alignment horizontal="center" vertical="center" wrapText="1"/>
    </xf>
    <xf numFmtId="165" fontId="7" fillId="7" borderId="1" xfId="1" applyNumberFormat="1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/>
    </xf>
    <xf numFmtId="164" fontId="7" fillId="7" borderId="2" xfId="0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164" fontId="7" fillId="12" borderId="1" xfId="0" applyNumberFormat="1" applyFont="1" applyFill="1" applyBorder="1" applyAlignment="1">
      <alignment horizontal="center" vertical="center" wrapText="1"/>
    </xf>
    <xf numFmtId="164" fontId="7" fillId="12" borderId="2" xfId="0" applyNumberFormat="1" applyFont="1" applyFill="1" applyBorder="1" applyAlignment="1">
      <alignment horizontal="center" vertical="center" wrapText="1"/>
    </xf>
    <xf numFmtId="165" fontId="7" fillId="12" borderId="5" xfId="1" applyNumberFormat="1" applyFont="1" applyFill="1" applyBorder="1" applyAlignment="1">
      <alignment horizontal="center" vertical="center" wrapText="1"/>
    </xf>
    <xf numFmtId="164" fontId="7" fillId="12" borderId="6" xfId="0" applyNumberFormat="1" applyFont="1" applyFill="1" applyBorder="1" applyAlignment="1">
      <alignment horizontal="center" vertical="center"/>
    </xf>
    <xf numFmtId="164" fontId="7" fillId="12" borderId="4" xfId="0" applyNumberFormat="1" applyFont="1" applyFill="1" applyBorder="1" applyAlignment="1">
      <alignment horizontal="center" vertical="center" wrapText="1"/>
    </xf>
    <xf numFmtId="164" fontId="7" fillId="12" borderId="5" xfId="0" applyNumberFormat="1" applyFont="1" applyFill="1" applyBorder="1" applyAlignment="1">
      <alignment horizontal="center" vertical="center" wrapText="1"/>
    </xf>
    <xf numFmtId="14" fontId="0" fillId="12" borderId="1" xfId="0" applyNumberFormat="1" applyFill="1" applyBorder="1" applyAlignment="1">
      <alignment horizontal="center" vertical="center"/>
    </xf>
    <xf numFmtId="164" fontId="0" fillId="12" borderId="1" xfId="0" applyNumberForma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wrapText="1"/>
    </xf>
    <xf numFmtId="164" fontId="7" fillId="12" borderId="1" xfId="0" applyNumberFormat="1" applyFont="1" applyFill="1" applyBorder="1" applyAlignment="1">
      <alignment wrapText="1"/>
    </xf>
    <xf numFmtId="0" fontId="0" fillId="12" borderId="0" xfId="0" applyFill="1"/>
    <xf numFmtId="0" fontId="12" fillId="7" borderId="1" xfId="0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49" fontId="7" fillId="0" borderId="4" xfId="0" applyNumberFormat="1" applyFont="1" applyBorder="1" applyAlignment="1">
      <alignment wrapText="1"/>
    </xf>
    <xf numFmtId="49" fontId="7" fillId="12" borderId="1" xfId="0" applyNumberFormat="1" applyFont="1" applyFill="1" applyBorder="1" applyAlignment="1">
      <alignment wrapText="1"/>
    </xf>
    <xf numFmtId="0" fontId="0" fillId="0" borderId="0" xfId="0" applyAlignment="1">
      <alignment horizontal="left"/>
    </xf>
  </cellXfs>
  <cellStyles count="2">
    <cellStyle name="Currency" xfId="1" builtinId="4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idi Schott" id="{E1F0A888-940D-4D6B-ADC9-82914D1338ED}" userId="heidi@TFGNET.COM" providerId="PeoplePicker"/>
  <person displayName="Zachary Hancock" id="{F8974386-0B0D-4516-8A16-23FA5584DAE6}" userId="S::zhancock@TFGNET.com::259db794-ae73-4a1e-855a-d5d63ee84744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61" dT="2024-03-25T21:30:10.50" personId="{F8974386-0B0D-4516-8A16-23FA5584DAE6}" id="{34EB8193-90C4-46A3-A685-60A6157B0AFF}">
    <text>Needs an address.</text>
  </threadedComment>
  <threadedComment ref="A61" dT="2024-03-25T21:37:57.69" personId="{F8974386-0B0D-4516-8A16-23FA5584DAE6}" id="{897EF02B-8DD3-46D8-B99F-635F4493612B}" parentId="{34EB8193-90C4-46A3-A685-60A6157B0AFF}">
    <text xml:space="preserve">@Heidi Schott </text>
    <mentions>
      <mention mentionpersonId="{E1F0A888-940D-4D6B-ADC9-82914D1338ED}" mentionId="{42225D73-243D-4519-882A-A0E92660F8D4}" startIndex="0" length="13"/>
    </mentions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ing.com/ck/a?!&amp;&amp;p=928bd99c61105e83JmltdHM9MTcxMDM3NDQwMCZpZ3VpZD0xZjIzNTM1My1lYmFhLTZjNDgtMWU0Yi00MGM0ZWExNTZkNGQmaW5zaWQ9NTcwNQ&amp;ptn=3&amp;ver=2&amp;hsh=3&amp;fclid=1f235353-ebaa-6c48-1e4b-40c4ea156d4d&amp;u=a1L21hcHM_Jm1lcGk9MTI3fn5Vbmtub3dufkFkZHJlc3NfTGluayZ0eT0xOCZxPU1vb3JwYXJrJTIwQ2l0eSUyMExpYnJhcnkmc3M9eXBpZC5ZTjEwM3gxNzM0NjUyMDcmcHBvaXM9MzQuMjg2MzA0NDczODc2OTVfLTExOC44ODI2MTQxMzU3NDIxOV9Nb29ycGFyayUyMENpdHklMjBMaWJyYXJ5X1lOMTAzeDE3MzQ2NTIwN34mY3A9MzQuMjg2MzA0fi0xMTguODgyNjE0JnY9MiZzVj0xJkZPUk09TVBTUlBM&amp;ntb=1" TargetMode="Externa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744EB-FDC7-4B1C-AFF4-0CC6C28D112A}">
  <dimension ref="A1:EF175"/>
  <sheetViews>
    <sheetView workbookViewId="0">
      <pane ySplit="1" topLeftCell="A149" activePane="bottomLeft" state="frozen"/>
      <selection pane="bottomLeft" activeCell="A175" sqref="A175"/>
    </sheetView>
  </sheetViews>
  <sheetFormatPr defaultColWidth="20.7265625" defaultRowHeight="14.75" x14ac:dyDescent="0.75"/>
  <cols>
    <col min="2" max="4" width="15.7265625" customWidth="1"/>
    <col min="5" max="5" width="13.86328125" bestFit="1" customWidth="1"/>
    <col min="6" max="6" width="13.40625" bestFit="1" customWidth="1"/>
  </cols>
  <sheetData>
    <row r="1" spans="1:136" ht="164.15" customHeight="1" x14ac:dyDescent="0.7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  <c r="EA1" s="1" t="s">
        <v>130</v>
      </c>
      <c r="EB1" s="1" t="s">
        <v>131</v>
      </c>
      <c r="EC1" s="1" t="s">
        <v>132</v>
      </c>
      <c r="ED1" s="1" t="s">
        <v>133</v>
      </c>
      <c r="EE1" s="1" t="s">
        <v>134</v>
      </c>
      <c r="EF1" s="1" t="s">
        <v>135</v>
      </c>
    </row>
    <row r="2" spans="1:136" x14ac:dyDescent="0.75">
      <c r="A2" t="s">
        <v>136</v>
      </c>
      <c r="B2" t="s">
        <v>137</v>
      </c>
      <c r="C2" t="s">
        <v>138</v>
      </c>
      <c r="E2" t="s">
        <v>139</v>
      </c>
      <c r="F2" t="s">
        <v>140</v>
      </c>
      <c r="G2">
        <v>0</v>
      </c>
      <c r="H2">
        <v>0</v>
      </c>
      <c r="I2">
        <v>0.01</v>
      </c>
      <c r="J2">
        <v>0</v>
      </c>
      <c r="K2">
        <v>0.05</v>
      </c>
      <c r="L2">
        <v>0.88</v>
      </c>
      <c r="M2">
        <v>0.04</v>
      </c>
      <c r="N2">
        <v>0</v>
      </c>
      <c r="O2">
        <v>0.04</v>
      </c>
      <c r="P2">
        <v>0.68</v>
      </c>
      <c r="Q2">
        <v>0.27</v>
      </c>
      <c r="R2">
        <v>0</v>
      </c>
      <c r="S2">
        <v>0</v>
      </c>
      <c r="T2" t="b">
        <v>0</v>
      </c>
      <c r="U2" t="b">
        <v>0</v>
      </c>
      <c r="W2" t="b">
        <v>0</v>
      </c>
      <c r="X2">
        <v>0</v>
      </c>
      <c r="Y2">
        <v>46</v>
      </c>
      <c r="Z2">
        <v>620</v>
      </c>
      <c r="AA2">
        <v>0.36</v>
      </c>
      <c r="AB2">
        <v>0.15</v>
      </c>
      <c r="AC2" t="b">
        <v>0</v>
      </c>
      <c r="AD2" t="b">
        <v>0</v>
      </c>
      <c r="AE2" t="b">
        <v>0</v>
      </c>
      <c r="AF2">
        <v>33</v>
      </c>
      <c r="AG2">
        <v>2.6599999999999999E-2</v>
      </c>
      <c r="AH2" t="b">
        <v>0</v>
      </c>
      <c r="AI2">
        <v>99</v>
      </c>
      <c r="AJ2">
        <v>0.69450000000000001</v>
      </c>
      <c r="AK2" t="b">
        <v>0</v>
      </c>
      <c r="AL2">
        <v>13</v>
      </c>
      <c r="AM2">
        <v>0</v>
      </c>
      <c r="AN2">
        <v>80</v>
      </c>
      <c r="AO2">
        <v>16</v>
      </c>
      <c r="AP2" t="b">
        <v>0</v>
      </c>
      <c r="AQ2" t="b">
        <v>0</v>
      </c>
      <c r="AR2">
        <v>89</v>
      </c>
      <c r="AS2">
        <v>88</v>
      </c>
      <c r="AT2" t="b">
        <v>0</v>
      </c>
      <c r="AU2" t="b">
        <v>0</v>
      </c>
      <c r="AV2" t="b">
        <v>0</v>
      </c>
      <c r="AW2">
        <v>70</v>
      </c>
      <c r="AX2">
        <v>3</v>
      </c>
      <c r="AY2" t="b">
        <v>0</v>
      </c>
      <c r="AZ2">
        <v>28</v>
      </c>
      <c r="BA2">
        <v>7.77</v>
      </c>
      <c r="BB2" t="b">
        <v>0</v>
      </c>
      <c r="BC2">
        <v>2</v>
      </c>
      <c r="BD2">
        <v>0.03</v>
      </c>
      <c r="BE2" t="b">
        <v>0</v>
      </c>
      <c r="BF2">
        <v>1</v>
      </c>
      <c r="BG2">
        <v>0.25</v>
      </c>
      <c r="BH2" t="b">
        <v>0</v>
      </c>
      <c r="BI2">
        <v>96</v>
      </c>
      <c r="BJ2" t="b">
        <v>0</v>
      </c>
      <c r="BK2">
        <v>70</v>
      </c>
      <c r="BL2">
        <v>30</v>
      </c>
      <c r="BM2" t="b">
        <v>0</v>
      </c>
      <c r="BN2">
        <v>60</v>
      </c>
      <c r="BO2">
        <v>34</v>
      </c>
      <c r="BP2">
        <v>84</v>
      </c>
      <c r="BQ2">
        <v>434600</v>
      </c>
      <c r="BR2" t="b">
        <v>0</v>
      </c>
      <c r="BS2" t="b">
        <v>0</v>
      </c>
      <c r="BT2">
        <v>31</v>
      </c>
      <c r="BU2">
        <v>0</v>
      </c>
      <c r="BV2" t="b">
        <v>1</v>
      </c>
      <c r="BW2" t="b">
        <v>0</v>
      </c>
      <c r="BY2">
        <v>0.21</v>
      </c>
      <c r="BZ2">
        <v>0</v>
      </c>
      <c r="CA2" t="b">
        <v>0</v>
      </c>
      <c r="CB2">
        <v>15</v>
      </c>
      <c r="CC2">
        <v>0.08</v>
      </c>
      <c r="CD2" t="b">
        <v>0</v>
      </c>
      <c r="CE2">
        <v>23</v>
      </c>
      <c r="CF2">
        <v>0.02</v>
      </c>
      <c r="CG2" t="b">
        <v>0</v>
      </c>
      <c r="CH2">
        <v>7</v>
      </c>
      <c r="CI2">
        <v>0.06</v>
      </c>
      <c r="CJ2" t="b">
        <v>1</v>
      </c>
      <c r="CL2" t="b">
        <v>0</v>
      </c>
      <c r="CM2" t="b">
        <v>0</v>
      </c>
      <c r="CN2" t="b">
        <v>1</v>
      </c>
      <c r="CO2" t="b">
        <v>0</v>
      </c>
      <c r="CP2" t="b">
        <v>0</v>
      </c>
      <c r="CQ2">
        <v>99</v>
      </c>
      <c r="CR2">
        <v>327.06</v>
      </c>
      <c r="CS2" t="b">
        <v>0</v>
      </c>
      <c r="CT2">
        <v>5</v>
      </c>
      <c r="CU2">
        <v>0</v>
      </c>
      <c r="CV2" t="b">
        <v>0</v>
      </c>
      <c r="CW2">
        <v>27</v>
      </c>
      <c r="CX2">
        <v>880</v>
      </c>
      <c r="CY2" t="b">
        <v>0</v>
      </c>
      <c r="CZ2">
        <v>47</v>
      </c>
      <c r="DA2">
        <v>1019</v>
      </c>
      <c r="DB2" t="b">
        <v>0</v>
      </c>
      <c r="DC2">
        <v>57</v>
      </c>
      <c r="DD2">
        <v>630</v>
      </c>
      <c r="DE2" t="b">
        <v>0</v>
      </c>
      <c r="DH2" t="b">
        <v>0</v>
      </c>
      <c r="DI2">
        <v>79</v>
      </c>
      <c r="DJ2">
        <v>66</v>
      </c>
      <c r="DK2" t="b">
        <v>0</v>
      </c>
      <c r="DL2">
        <v>12</v>
      </c>
      <c r="DM2">
        <v>0</v>
      </c>
      <c r="DN2" t="b">
        <v>0</v>
      </c>
      <c r="DO2">
        <v>98</v>
      </c>
      <c r="DP2">
        <v>21</v>
      </c>
      <c r="DQ2" t="b">
        <v>0</v>
      </c>
      <c r="DR2">
        <v>23</v>
      </c>
      <c r="DS2">
        <v>17</v>
      </c>
      <c r="DT2">
        <v>20</v>
      </c>
      <c r="DU2">
        <v>5</v>
      </c>
      <c r="DV2">
        <v>30</v>
      </c>
      <c r="DW2">
        <v>6</v>
      </c>
      <c r="DX2">
        <v>98</v>
      </c>
      <c r="DY2">
        <v>5</v>
      </c>
      <c r="DZ2">
        <v>15</v>
      </c>
      <c r="EA2" t="b">
        <v>0</v>
      </c>
      <c r="EB2" t="b">
        <v>0</v>
      </c>
      <c r="EC2" t="b">
        <v>0</v>
      </c>
    </row>
    <row r="3" spans="1:136" x14ac:dyDescent="0.75">
      <c r="A3" t="s">
        <v>141</v>
      </c>
      <c r="B3" t="s">
        <v>138</v>
      </c>
      <c r="D3" t="s">
        <v>142</v>
      </c>
      <c r="E3" t="s">
        <v>139</v>
      </c>
      <c r="F3" t="s">
        <v>140</v>
      </c>
      <c r="G3">
        <v>0.01</v>
      </c>
      <c r="H3">
        <v>0.01</v>
      </c>
      <c r="I3">
        <v>0</v>
      </c>
      <c r="J3">
        <v>0</v>
      </c>
      <c r="K3">
        <v>0.04</v>
      </c>
      <c r="L3">
        <v>0.09</v>
      </c>
      <c r="M3">
        <v>0.86</v>
      </c>
      <c r="N3">
        <v>0.08</v>
      </c>
      <c r="O3">
        <v>0.15</v>
      </c>
      <c r="P3">
        <v>0.7</v>
      </c>
      <c r="Q3">
        <v>0.14000000000000001</v>
      </c>
      <c r="R3">
        <v>4</v>
      </c>
      <c r="S3">
        <v>3</v>
      </c>
      <c r="T3" t="b">
        <v>1</v>
      </c>
      <c r="U3" t="b">
        <v>0</v>
      </c>
      <c r="W3" t="b">
        <v>1</v>
      </c>
      <c r="X3">
        <v>100</v>
      </c>
      <c r="Y3">
        <v>0</v>
      </c>
      <c r="Z3">
        <v>2387</v>
      </c>
      <c r="AA3">
        <v>0.65</v>
      </c>
      <c r="AB3">
        <v>0.31</v>
      </c>
      <c r="AC3" t="b">
        <v>1</v>
      </c>
      <c r="AD3" t="b">
        <v>0</v>
      </c>
      <c r="AE3" t="b">
        <v>0</v>
      </c>
      <c r="AF3">
        <v>44</v>
      </c>
      <c r="AG3">
        <v>7.2499999999999995E-2</v>
      </c>
      <c r="AH3" t="b">
        <v>1</v>
      </c>
      <c r="AI3">
        <v>98</v>
      </c>
      <c r="AJ3">
        <v>0.30859999999999999</v>
      </c>
      <c r="AK3" t="b">
        <v>0</v>
      </c>
      <c r="AL3">
        <v>7</v>
      </c>
      <c r="AM3">
        <v>0</v>
      </c>
      <c r="AN3">
        <v>92</v>
      </c>
      <c r="AO3">
        <v>32</v>
      </c>
      <c r="AP3" t="b">
        <v>1</v>
      </c>
      <c r="AQ3" t="b">
        <v>1</v>
      </c>
      <c r="AR3">
        <v>86</v>
      </c>
      <c r="AS3">
        <v>78</v>
      </c>
      <c r="AT3" t="b">
        <v>0</v>
      </c>
      <c r="AU3" t="b">
        <v>0</v>
      </c>
      <c r="AV3" t="b">
        <v>0</v>
      </c>
      <c r="AW3">
        <v>32</v>
      </c>
      <c r="AX3">
        <v>2</v>
      </c>
      <c r="AY3" t="b">
        <v>0</v>
      </c>
      <c r="AZ3">
        <v>62</v>
      </c>
      <c r="BA3">
        <v>8.98</v>
      </c>
      <c r="BB3" t="b">
        <v>0</v>
      </c>
      <c r="BC3">
        <v>16</v>
      </c>
      <c r="BD3">
        <v>0.1</v>
      </c>
      <c r="BE3" t="b">
        <v>0</v>
      </c>
      <c r="BF3">
        <v>53</v>
      </c>
      <c r="BG3">
        <v>331.68</v>
      </c>
      <c r="BH3" t="b">
        <v>0</v>
      </c>
      <c r="BI3">
        <v>86</v>
      </c>
      <c r="BJ3" t="b">
        <v>0</v>
      </c>
      <c r="BK3">
        <v>76</v>
      </c>
      <c r="BL3">
        <v>33</v>
      </c>
      <c r="BM3" t="b">
        <v>0</v>
      </c>
      <c r="BN3">
        <v>63</v>
      </c>
      <c r="BO3">
        <v>37</v>
      </c>
      <c r="BP3">
        <v>76</v>
      </c>
      <c r="BQ3">
        <v>347800</v>
      </c>
      <c r="BR3" t="b">
        <v>0</v>
      </c>
      <c r="BS3" t="b">
        <v>0</v>
      </c>
      <c r="BT3">
        <v>640</v>
      </c>
      <c r="BU3">
        <v>9</v>
      </c>
      <c r="BV3" t="b">
        <v>1</v>
      </c>
      <c r="BW3" t="b">
        <v>0</v>
      </c>
      <c r="BY3">
        <v>0.82</v>
      </c>
      <c r="BZ3">
        <v>0.02</v>
      </c>
      <c r="CA3" t="b">
        <v>0</v>
      </c>
      <c r="CB3">
        <v>17</v>
      </c>
      <c r="CC3">
        <v>0.09</v>
      </c>
      <c r="CD3" t="b">
        <v>0</v>
      </c>
      <c r="CE3">
        <v>68</v>
      </c>
      <c r="CF3">
        <v>0.1</v>
      </c>
      <c r="CG3" t="b">
        <v>0</v>
      </c>
      <c r="CH3">
        <v>51</v>
      </c>
      <c r="CI3">
        <v>0.37</v>
      </c>
      <c r="CL3" t="b">
        <v>0</v>
      </c>
      <c r="CM3" t="b">
        <v>0</v>
      </c>
      <c r="CN3" t="b">
        <v>0</v>
      </c>
      <c r="CO3" t="b">
        <v>0</v>
      </c>
      <c r="CP3" t="b">
        <v>1</v>
      </c>
      <c r="CQ3">
        <v>100</v>
      </c>
      <c r="CR3">
        <v>56390.559999999998</v>
      </c>
      <c r="CS3" t="b">
        <v>0</v>
      </c>
      <c r="CT3">
        <v>18</v>
      </c>
      <c r="CU3">
        <v>0.18</v>
      </c>
      <c r="CV3" t="b">
        <v>0</v>
      </c>
      <c r="CW3">
        <v>40</v>
      </c>
      <c r="CX3">
        <v>930</v>
      </c>
      <c r="CY3" t="b">
        <v>0</v>
      </c>
      <c r="CZ3">
        <v>65</v>
      </c>
      <c r="DA3">
        <v>1170</v>
      </c>
      <c r="DB3" t="b">
        <v>0</v>
      </c>
      <c r="DC3">
        <v>29</v>
      </c>
      <c r="DD3">
        <v>490</v>
      </c>
      <c r="DE3" t="b">
        <v>0</v>
      </c>
      <c r="DF3">
        <v>9</v>
      </c>
      <c r="DG3">
        <v>83.3</v>
      </c>
      <c r="DH3" t="b">
        <v>0</v>
      </c>
      <c r="DI3">
        <v>88</v>
      </c>
      <c r="DJ3">
        <v>56</v>
      </c>
      <c r="DK3" t="b">
        <v>1</v>
      </c>
      <c r="DL3">
        <v>95</v>
      </c>
      <c r="DM3">
        <v>21</v>
      </c>
      <c r="DN3" t="b">
        <v>0</v>
      </c>
      <c r="DO3">
        <v>85</v>
      </c>
      <c r="DP3">
        <v>9</v>
      </c>
      <c r="DQ3" t="b">
        <v>0</v>
      </c>
      <c r="DR3">
        <v>64</v>
      </c>
      <c r="DS3">
        <v>38</v>
      </c>
      <c r="DT3">
        <v>77</v>
      </c>
      <c r="DU3">
        <v>21</v>
      </c>
      <c r="DV3">
        <v>96</v>
      </c>
      <c r="DW3">
        <v>37</v>
      </c>
      <c r="DX3">
        <v>93</v>
      </c>
      <c r="DY3">
        <v>7</v>
      </c>
      <c r="DZ3">
        <v>13</v>
      </c>
      <c r="EA3" t="b">
        <v>0</v>
      </c>
      <c r="EB3" t="b">
        <v>0</v>
      </c>
      <c r="EC3" t="b">
        <v>0</v>
      </c>
    </row>
    <row r="4" spans="1:136" x14ac:dyDescent="0.75">
      <c r="A4" t="s">
        <v>143</v>
      </c>
      <c r="B4" t="s">
        <v>137</v>
      </c>
      <c r="C4" t="s">
        <v>138</v>
      </c>
      <c r="E4" t="s">
        <v>139</v>
      </c>
      <c r="F4" t="s">
        <v>140</v>
      </c>
      <c r="G4">
        <v>0</v>
      </c>
      <c r="H4">
        <v>0.01</v>
      </c>
      <c r="I4">
        <v>0.01</v>
      </c>
      <c r="J4">
        <v>0</v>
      </c>
      <c r="K4">
        <v>0.03</v>
      </c>
      <c r="L4">
        <v>0.23</v>
      </c>
      <c r="M4">
        <v>0.72</v>
      </c>
      <c r="N4">
        <v>0.06</v>
      </c>
      <c r="O4">
        <v>0.12</v>
      </c>
      <c r="P4">
        <v>0.75</v>
      </c>
      <c r="Q4">
        <v>0.12</v>
      </c>
      <c r="R4">
        <v>0</v>
      </c>
      <c r="S4">
        <v>0</v>
      </c>
      <c r="T4" t="b">
        <v>0</v>
      </c>
      <c r="U4" t="b">
        <v>0</v>
      </c>
      <c r="W4" t="b">
        <v>0</v>
      </c>
      <c r="X4">
        <v>0</v>
      </c>
      <c r="Y4">
        <v>40</v>
      </c>
      <c r="Z4">
        <v>8257</v>
      </c>
      <c r="AA4">
        <v>0.46</v>
      </c>
      <c r="AB4">
        <v>0.2</v>
      </c>
      <c r="AC4" t="b">
        <v>0</v>
      </c>
      <c r="AD4" t="b">
        <v>0</v>
      </c>
      <c r="AE4" t="b">
        <v>0</v>
      </c>
      <c r="AF4">
        <v>43</v>
      </c>
      <c r="AG4">
        <v>7.1800000000000003E-2</v>
      </c>
      <c r="AH4" t="b">
        <v>0</v>
      </c>
      <c r="AI4">
        <v>85</v>
      </c>
      <c r="AJ4">
        <v>5.91E-2</v>
      </c>
      <c r="AK4" t="b">
        <v>0</v>
      </c>
      <c r="AL4">
        <v>3</v>
      </c>
      <c r="AM4">
        <v>0</v>
      </c>
      <c r="AN4">
        <v>93</v>
      </c>
      <c r="AO4">
        <v>36</v>
      </c>
      <c r="AP4" t="b">
        <v>1</v>
      </c>
      <c r="AQ4" t="b">
        <v>0</v>
      </c>
      <c r="AR4">
        <v>93</v>
      </c>
      <c r="AS4">
        <v>95</v>
      </c>
      <c r="AT4" t="b">
        <v>1</v>
      </c>
      <c r="AU4" t="b">
        <v>0</v>
      </c>
      <c r="AV4" t="b">
        <v>0</v>
      </c>
      <c r="AW4">
        <v>21</v>
      </c>
      <c r="AX4">
        <v>1</v>
      </c>
      <c r="AY4" t="b">
        <v>0</v>
      </c>
      <c r="AZ4">
        <v>59</v>
      </c>
      <c r="BA4">
        <v>8.8699999999999992</v>
      </c>
      <c r="BB4" t="b">
        <v>0</v>
      </c>
      <c r="BC4">
        <v>18</v>
      </c>
      <c r="BD4">
        <v>0.11</v>
      </c>
      <c r="BE4" t="b">
        <v>0</v>
      </c>
      <c r="BF4">
        <v>73</v>
      </c>
      <c r="BG4">
        <v>729.06</v>
      </c>
      <c r="BH4" t="b">
        <v>0</v>
      </c>
      <c r="BI4">
        <v>72</v>
      </c>
      <c r="BJ4" t="b">
        <v>0</v>
      </c>
      <c r="BK4">
        <v>81</v>
      </c>
      <c r="BL4">
        <v>36</v>
      </c>
      <c r="BM4" t="b">
        <v>0</v>
      </c>
      <c r="BN4">
        <v>66</v>
      </c>
      <c r="BO4">
        <v>41</v>
      </c>
      <c r="BP4">
        <v>84</v>
      </c>
      <c r="BQ4">
        <v>442900</v>
      </c>
      <c r="BR4" t="b">
        <v>0</v>
      </c>
      <c r="BS4" t="b">
        <v>0</v>
      </c>
      <c r="BT4">
        <v>700</v>
      </c>
      <c r="BU4">
        <v>9</v>
      </c>
      <c r="BV4" t="b">
        <v>1</v>
      </c>
      <c r="BW4" t="b">
        <v>0</v>
      </c>
      <c r="BY4">
        <v>0.21</v>
      </c>
      <c r="BZ4">
        <v>0</v>
      </c>
      <c r="CA4" t="b">
        <v>0</v>
      </c>
      <c r="CB4">
        <v>62</v>
      </c>
      <c r="CC4">
        <v>1.49</v>
      </c>
      <c r="CD4" t="b">
        <v>0</v>
      </c>
      <c r="CE4">
        <v>98</v>
      </c>
      <c r="CF4">
        <v>1.1100000000000001</v>
      </c>
      <c r="CG4" t="b">
        <v>0</v>
      </c>
      <c r="CH4">
        <v>15</v>
      </c>
      <c r="CI4">
        <v>0.09</v>
      </c>
      <c r="CL4" t="b">
        <v>0</v>
      </c>
      <c r="CM4" t="b">
        <v>0</v>
      </c>
      <c r="CN4" t="b">
        <v>0</v>
      </c>
      <c r="CO4" t="b">
        <v>0</v>
      </c>
      <c r="CP4" t="b">
        <v>0</v>
      </c>
      <c r="CQ4">
        <v>99</v>
      </c>
      <c r="CR4">
        <v>12029.5</v>
      </c>
      <c r="CS4" t="b">
        <v>0</v>
      </c>
      <c r="CT4">
        <v>51</v>
      </c>
      <c r="CU4">
        <v>1.89</v>
      </c>
      <c r="CV4" t="b">
        <v>0</v>
      </c>
      <c r="CW4">
        <v>27</v>
      </c>
      <c r="CX4">
        <v>880</v>
      </c>
      <c r="CY4" t="b">
        <v>0</v>
      </c>
      <c r="CZ4">
        <v>59</v>
      </c>
      <c r="DA4">
        <v>1120</v>
      </c>
      <c r="DB4" t="b">
        <v>0</v>
      </c>
      <c r="DC4">
        <v>45</v>
      </c>
      <c r="DD4">
        <v>570</v>
      </c>
      <c r="DE4" t="b">
        <v>0</v>
      </c>
      <c r="DF4">
        <v>31</v>
      </c>
      <c r="DG4">
        <v>80.3</v>
      </c>
      <c r="DH4" t="b">
        <v>0</v>
      </c>
      <c r="DI4">
        <v>58</v>
      </c>
      <c r="DJ4">
        <v>86</v>
      </c>
      <c r="DK4" t="b">
        <v>0</v>
      </c>
      <c r="DL4">
        <v>81</v>
      </c>
      <c r="DM4">
        <v>7</v>
      </c>
      <c r="DN4" t="b">
        <v>0</v>
      </c>
      <c r="DO4">
        <v>24</v>
      </c>
      <c r="DP4">
        <v>2</v>
      </c>
      <c r="DQ4" t="b">
        <v>0</v>
      </c>
      <c r="DR4">
        <v>51</v>
      </c>
      <c r="DS4">
        <v>31</v>
      </c>
      <c r="DT4">
        <v>39</v>
      </c>
      <c r="DU4">
        <v>9</v>
      </c>
      <c r="DV4">
        <v>84</v>
      </c>
      <c r="DW4">
        <v>22</v>
      </c>
      <c r="DX4">
        <v>89</v>
      </c>
      <c r="DY4">
        <v>7</v>
      </c>
      <c r="DZ4">
        <v>8</v>
      </c>
      <c r="EA4" t="b">
        <v>0</v>
      </c>
      <c r="EB4" t="b">
        <v>0</v>
      </c>
      <c r="EC4" t="b">
        <v>0</v>
      </c>
    </row>
    <row r="5" spans="1:136" x14ac:dyDescent="0.75">
      <c r="A5" t="s">
        <v>144</v>
      </c>
      <c r="B5" t="s">
        <v>137</v>
      </c>
      <c r="E5" t="s">
        <v>139</v>
      </c>
      <c r="F5" t="s">
        <v>140</v>
      </c>
      <c r="G5">
        <v>0.01</v>
      </c>
      <c r="H5">
        <v>0</v>
      </c>
      <c r="I5">
        <v>0</v>
      </c>
      <c r="J5">
        <v>0</v>
      </c>
      <c r="K5">
        <v>0.04</v>
      </c>
      <c r="L5">
        <v>0.25</v>
      </c>
      <c r="M5">
        <v>0.72</v>
      </c>
      <c r="N5">
        <v>0.06</v>
      </c>
      <c r="O5">
        <v>0.09</v>
      </c>
      <c r="P5">
        <v>0.76</v>
      </c>
      <c r="Q5">
        <v>0.14000000000000001</v>
      </c>
      <c r="R5">
        <v>0</v>
      </c>
      <c r="S5">
        <v>0</v>
      </c>
      <c r="T5" t="b">
        <v>0</v>
      </c>
      <c r="U5" t="b">
        <v>0</v>
      </c>
      <c r="W5" t="b">
        <v>0</v>
      </c>
      <c r="X5">
        <v>0</v>
      </c>
      <c r="Y5">
        <v>40</v>
      </c>
      <c r="Z5">
        <v>5076</v>
      </c>
      <c r="AA5">
        <v>0.24</v>
      </c>
      <c r="AB5">
        <v>0.1</v>
      </c>
      <c r="AC5" t="b">
        <v>0</v>
      </c>
      <c r="AD5" t="b">
        <v>0</v>
      </c>
      <c r="AE5" t="b">
        <v>0</v>
      </c>
      <c r="AF5">
        <v>56</v>
      </c>
      <c r="AG5">
        <v>0.17249999999999999</v>
      </c>
      <c r="AH5" t="b">
        <v>0</v>
      </c>
      <c r="AI5">
        <v>94</v>
      </c>
      <c r="AJ5">
        <v>0.12820000000000001</v>
      </c>
      <c r="AK5" t="b">
        <v>0</v>
      </c>
      <c r="AL5">
        <v>5</v>
      </c>
      <c r="AM5">
        <v>0</v>
      </c>
      <c r="AN5">
        <v>96</v>
      </c>
      <c r="AO5">
        <v>56</v>
      </c>
      <c r="AP5" t="b">
        <v>1</v>
      </c>
      <c r="AQ5" t="b">
        <v>0</v>
      </c>
      <c r="AR5">
        <v>90</v>
      </c>
      <c r="AS5">
        <v>90</v>
      </c>
      <c r="AT5" t="b">
        <v>1</v>
      </c>
      <c r="AU5" t="b">
        <v>0</v>
      </c>
      <c r="AV5" t="b">
        <v>0</v>
      </c>
      <c r="AW5">
        <v>18</v>
      </c>
      <c r="AX5">
        <v>1</v>
      </c>
      <c r="AY5" t="b">
        <v>0</v>
      </c>
      <c r="AZ5">
        <v>63</v>
      </c>
      <c r="BA5">
        <v>9.02</v>
      </c>
      <c r="BB5" t="b">
        <v>0</v>
      </c>
      <c r="BC5">
        <v>20</v>
      </c>
      <c r="BD5">
        <v>0.12</v>
      </c>
      <c r="BE5" t="b">
        <v>0</v>
      </c>
      <c r="BF5">
        <v>75</v>
      </c>
      <c r="BG5">
        <v>795.69</v>
      </c>
      <c r="BH5" t="b">
        <v>0</v>
      </c>
      <c r="BI5">
        <v>93</v>
      </c>
      <c r="BJ5" t="b">
        <v>0</v>
      </c>
      <c r="BK5">
        <v>62</v>
      </c>
      <c r="BL5">
        <v>26</v>
      </c>
      <c r="BM5" t="b">
        <v>0</v>
      </c>
      <c r="BN5">
        <v>48</v>
      </c>
      <c r="BO5">
        <v>23</v>
      </c>
      <c r="BP5">
        <v>84</v>
      </c>
      <c r="BQ5">
        <v>446700</v>
      </c>
      <c r="BR5" t="b">
        <v>0</v>
      </c>
      <c r="BS5" t="b">
        <v>0</v>
      </c>
      <c r="BT5">
        <v>3126</v>
      </c>
      <c r="BU5">
        <v>40</v>
      </c>
      <c r="BV5" t="b">
        <v>1</v>
      </c>
      <c r="BW5" t="b">
        <v>0</v>
      </c>
      <c r="BY5">
        <v>0.87</v>
      </c>
      <c r="BZ5">
        <v>0.02</v>
      </c>
      <c r="CA5" t="b">
        <v>0</v>
      </c>
      <c r="CB5">
        <v>54</v>
      </c>
      <c r="CC5">
        <v>1</v>
      </c>
      <c r="CD5" t="b">
        <v>0</v>
      </c>
      <c r="CE5">
        <v>93</v>
      </c>
      <c r="CF5">
        <v>0.4</v>
      </c>
      <c r="CG5" t="b">
        <v>0</v>
      </c>
      <c r="CH5">
        <v>16</v>
      </c>
      <c r="CI5">
        <v>0.1</v>
      </c>
      <c r="CL5" t="b">
        <v>0</v>
      </c>
      <c r="CM5" t="b">
        <v>0</v>
      </c>
      <c r="CN5" t="b">
        <v>0</v>
      </c>
      <c r="CO5" t="b">
        <v>0</v>
      </c>
      <c r="CP5" t="b">
        <v>0</v>
      </c>
      <c r="CQ5">
        <v>99</v>
      </c>
      <c r="CR5">
        <v>22351.43</v>
      </c>
      <c r="CS5" t="b">
        <v>0</v>
      </c>
      <c r="CT5">
        <v>44</v>
      </c>
      <c r="CU5">
        <v>1.38</v>
      </c>
      <c r="CV5" t="b">
        <v>0</v>
      </c>
      <c r="CW5">
        <v>18</v>
      </c>
      <c r="CX5">
        <v>840</v>
      </c>
      <c r="CY5" t="b">
        <v>0</v>
      </c>
      <c r="CZ5">
        <v>38</v>
      </c>
      <c r="DA5">
        <v>950</v>
      </c>
      <c r="DB5" t="b">
        <v>0</v>
      </c>
      <c r="DC5">
        <v>18</v>
      </c>
      <c r="DD5">
        <v>430</v>
      </c>
      <c r="DE5" t="b">
        <v>0</v>
      </c>
      <c r="DF5">
        <v>33</v>
      </c>
      <c r="DG5">
        <v>80.09</v>
      </c>
      <c r="DH5" t="b">
        <v>0</v>
      </c>
      <c r="DI5">
        <v>45</v>
      </c>
      <c r="DJ5">
        <v>98</v>
      </c>
      <c r="DK5" t="b">
        <v>0</v>
      </c>
      <c r="DL5">
        <v>83</v>
      </c>
      <c r="DM5">
        <v>8</v>
      </c>
      <c r="DN5" t="b">
        <v>0</v>
      </c>
      <c r="DO5">
        <v>38</v>
      </c>
      <c r="DP5">
        <v>3</v>
      </c>
      <c r="DQ5" t="b">
        <v>0</v>
      </c>
      <c r="DR5">
        <v>25</v>
      </c>
      <c r="DS5">
        <v>18</v>
      </c>
      <c r="DT5">
        <v>9</v>
      </c>
      <c r="DU5">
        <v>3</v>
      </c>
      <c r="DV5">
        <v>88</v>
      </c>
      <c r="DW5">
        <v>25</v>
      </c>
      <c r="DX5">
        <v>91</v>
      </c>
      <c r="DY5">
        <v>1</v>
      </c>
      <c r="DZ5">
        <v>14</v>
      </c>
      <c r="EA5" t="b">
        <v>0</v>
      </c>
      <c r="EB5" t="b">
        <v>0</v>
      </c>
      <c r="EC5" t="b">
        <v>0</v>
      </c>
    </row>
    <row r="6" spans="1:136" x14ac:dyDescent="0.75">
      <c r="A6" t="s">
        <v>145</v>
      </c>
      <c r="B6" t="s">
        <v>138</v>
      </c>
      <c r="D6" t="s">
        <v>142</v>
      </c>
      <c r="E6" t="s">
        <v>139</v>
      </c>
      <c r="F6" t="s">
        <v>140</v>
      </c>
      <c r="G6">
        <v>0</v>
      </c>
      <c r="H6">
        <v>0</v>
      </c>
      <c r="I6">
        <v>0</v>
      </c>
      <c r="J6">
        <v>0</v>
      </c>
      <c r="K6">
        <v>0.05</v>
      </c>
      <c r="L6">
        <v>0.23</v>
      </c>
      <c r="M6">
        <v>0.74</v>
      </c>
      <c r="N6">
        <v>0.12</v>
      </c>
      <c r="O6">
        <v>0.11</v>
      </c>
      <c r="P6">
        <v>0.75</v>
      </c>
      <c r="Q6">
        <v>0.13</v>
      </c>
      <c r="R6">
        <v>1</v>
      </c>
      <c r="S6">
        <v>1</v>
      </c>
      <c r="T6" t="b">
        <v>1</v>
      </c>
      <c r="U6" t="b">
        <v>0</v>
      </c>
      <c r="W6" t="b">
        <v>1</v>
      </c>
      <c r="X6">
        <v>100</v>
      </c>
      <c r="Y6">
        <v>40</v>
      </c>
      <c r="Z6">
        <v>4279</v>
      </c>
      <c r="AA6">
        <v>0.4</v>
      </c>
      <c r="AB6">
        <v>0.18</v>
      </c>
      <c r="AC6" t="b">
        <v>0</v>
      </c>
      <c r="AD6" t="b">
        <v>0</v>
      </c>
      <c r="AE6" t="b">
        <v>0</v>
      </c>
      <c r="AF6">
        <v>37</v>
      </c>
      <c r="AG6">
        <v>4.2999999999999997E-2</v>
      </c>
      <c r="AH6" t="b">
        <v>0</v>
      </c>
      <c r="AI6">
        <v>96</v>
      </c>
      <c r="AJ6">
        <v>0.1736</v>
      </c>
      <c r="AK6" t="b">
        <v>0</v>
      </c>
      <c r="AL6">
        <v>4</v>
      </c>
      <c r="AM6">
        <v>0</v>
      </c>
      <c r="AN6">
        <v>96</v>
      </c>
      <c r="AO6">
        <v>51</v>
      </c>
      <c r="AP6" t="b">
        <v>1</v>
      </c>
      <c r="AQ6" t="b">
        <v>0</v>
      </c>
      <c r="AR6">
        <v>88</v>
      </c>
      <c r="AS6">
        <v>85</v>
      </c>
      <c r="AT6" t="b">
        <v>0</v>
      </c>
      <c r="AU6" t="b">
        <v>0</v>
      </c>
      <c r="AV6" t="b">
        <v>0</v>
      </c>
      <c r="AW6">
        <v>21</v>
      </c>
      <c r="AX6">
        <v>1</v>
      </c>
      <c r="AY6" t="b">
        <v>0</v>
      </c>
      <c r="AZ6">
        <v>55</v>
      </c>
      <c r="BA6">
        <v>8.74</v>
      </c>
      <c r="BB6" t="b">
        <v>0</v>
      </c>
      <c r="BC6">
        <v>16</v>
      </c>
      <c r="BD6">
        <v>0.1</v>
      </c>
      <c r="BE6" t="b">
        <v>0</v>
      </c>
      <c r="BF6">
        <v>52</v>
      </c>
      <c r="BG6">
        <v>320.45999999999998</v>
      </c>
      <c r="BH6" t="b">
        <v>0</v>
      </c>
      <c r="BI6">
        <v>81</v>
      </c>
      <c r="BJ6" t="b">
        <v>0</v>
      </c>
      <c r="BK6">
        <v>85</v>
      </c>
      <c r="BL6">
        <v>39</v>
      </c>
      <c r="BM6" t="b">
        <v>0</v>
      </c>
      <c r="BN6">
        <v>67</v>
      </c>
      <c r="BO6">
        <v>41</v>
      </c>
      <c r="BP6">
        <v>82</v>
      </c>
      <c r="BQ6">
        <v>408100</v>
      </c>
      <c r="BR6" t="b">
        <v>0</v>
      </c>
      <c r="BS6" t="b">
        <v>0</v>
      </c>
      <c r="BT6">
        <v>3987</v>
      </c>
      <c r="BU6">
        <v>52</v>
      </c>
      <c r="BV6" t="b">
        <v>1</v>
      </c>
      <c r="BW6" t="b">
        <v>0</v>
      </c>
      <c r="BY6">
        <v>0.21</v>
      </c>
      <c r="BZ6">
        <v>0</v>
      </c>
      <c r="CA6" t="b">
        <v>0</v>
      </c>
      <c r="CB6">
        <v>51</v>
      </c>
      <c r="CC6">
        <v>0.85</v>
      </c>
      <c r="CD6" t="b">
        <v>0</v>
      </c>
      <c r="CE6">
        <v>94</v>
      </c>
      <c r="CF6">
        <v>0.47</v>
      </c>
      <c r="CG6" t="b">
        <v>0</v>
      </c>
      <c r="CH6">
        <v>14</v>
      </c>
      <c r="CI6">
        <v>0.09</v>
      </c>
      <c r="CL6" t="b">
        <v>0</v>
      </c>
      <c r="CM6" t="b">
        <v>0</v>
      </c>
      <c r="CN6" t="b">
        <v>0</v>
      </c>
      <c r="CO6" t="b">
        <v>0</v>
      </c>
      <c r="CP6" t="b">
        <v>0</v>
      </c>
      <c r="CQ6">
        <v>99</v>
      </c>
      <c r="CR6">
        <v>8279.75</v>
      </c>
      <c r="CS6" t="b">
        <v>0</v>
      </c>
      <c r="CT6">
        <v>38</v>
      </c>
      <c r="CU6">
        <v>1</v>
      </c>
      <c r="CV6" t="b">
        <v>0</v>
      </c>
      <c r="CW6">
        <v>22</v>
      </c>
      <c r="CX6">
        <v>860</v>
      </c>
      <c r="CY6" t="b">
        <v>0</v>
      </c>
      <c r="CZ6">
        <v>48</v>
      </c>
      <c r="DA6">
        <v>1030</v>
      </c>
      <c r="DB6" t="b">
        <v>0</v>
      </c>
      <c r="DC6">
        <v>23</v>
      </c>
      <c r="DD6">
        <v>459</v>
      </c>
      <c r="DE6" t="b">
        <v>0</v>
      </c>
      <c r="DF6">
        <v>59</v>
      </c>
      <c r="DG6">
        <v>77.5</v>
      </c>
      <c r="DH6" t="b">
        <v>0</v>
      </c>
      <c r="DI6">
        <v>59</v>
      </c>
      <c r="DJ6">
        <v>85</v>
      </c>
      <c r="DK6" t="b">
        <v>1</v>
      </c>
      <c r="DL6">
        <v>91</v>
      </c>
      <c r="DM6">
        <v>14</v>
      </c>
      <c r="DN6" t="b">
        <v>0</v>
      </c>
      <c r="DO6">
        <v>27</v>
      </c>
      <c r="DP6">
        <v>3</v>
      </c>
      <c r="DQ6" t="b">
        <v>0</v>
      </c>
      <c r="DR6">
        <v>47</v>
      </c>
      <c r="DS6">
        <v>29</v>
      </c>
      <c r="DT6">
        <v>53</v>
      </c>
      <c r="DU6">
        <v>12</v>
      </c>
      <c r="DV6">
        <v>87</v>
      </c>
      <c r="DW6">
        <v>24</v>
      </c>
      <c r="DX6">
        <v>89</v>
      </c>
      <c r="DY6">
        <v>7</v>
      </c>
      <c r="DZ6">
        <v>8</v>
      </c>
      <c r="EA6" t="b">
        <v>0</v>
      </c>
      <c r="EB6" t="b">
        <v>0</v>
      </c>
      <c r="EC6" t="b">
        <v>0</v>
      </c>
    </row>
    <row r="7" spans="1:136" x14ac:dyDescent="0.75">
      <c r="A7" t="s">
        <v>146</v>
      </c>
      <c r="B7" t="s">
        <v>138</v>
      </c>
      <c r="D7" t="s">
        <v>142</v>
      </c>
      <c r="E7" t="s">
        <v>139</v>
      </c>
      <c r="F7" t="s">
        <v>140</v>
      </c>
      <c r="G7">
        <v>0</v>
      </c>
      <c r="H7">
        <v>0</v>
      </c>
      <c r="I7">
        <v>0.01</v>
      </c>
      <c r="J7">
        <v>0</v>
      </c>
      <c r="K7">
        <v>0.01</v>
      </c>
      <c r="L7">
        <v>0.2</v>
      </c>
      <c r="M7">
        <v>0.76</v>
      </c>
      <c r="N7">
        <v>0.05</v>
      </c>
      <c r="O7">
        <v>0.11</v>
      </c>
      <c r="P7">
        <v>0.74</v>
      </c>
      <c r="Q7">
        <v>0.13</v>
      </c>
      <c r="R7">
        <v>1</v>
      </c>
      <c r="S7">
        <v>1</v>
      </c>
      <c r="T7" t="b">
        <v>1</v>
      </c>
      <c r="U7" t="b">
        <v>0</v>
      </c>
      <c r="W7" t="b">
        <v>1</v>
      </c>
      <c r="X7">
        <v>100</v>
      </c>
      <c r="Y7">
        <v>42</v>
      </c>
      <c r="Z7">
        <v>6021</v>
      </c>
      <c r="AA7">
        <v>0.54</v>
      </c>
      <c r="AB7">
        <v>0.24</v>
      </c>
      <c r="AC7" t="b">
        <v>0</v>
      </c>
      <c r="AD7" t="b">
        <v>0</v>
      </c>
      <c r="AE7" t="b">
        <v>0</v>
      </c>
      <c r="AF7">
        <v>39</v>
      </c>
      <c r="AG7">
        <v>5.1400000000000001E-2</v>
      </c>
      <c r="AH7" t="b">
        <v>0</v>
      </c>
      <c r="AI7">
        <v>97</v>
      </c>
      <c r="AJ7">
        <v>0.25130000000000002</v>
      </c>
      <c r="AK7" t="b">
        <v>0</v>
      </c>
      <c r="AL7">
        <v>12</v>
      </c>
      <c r="AM7">
        <v>0</v>
      </c>
      <c r="AN7">
        <v>96</v>
      </c>
      <c r="AO7">
        <v>60</v>
      </c>
      <c r="AP7" t="b">
        <v>1</v>
      </c>
      <c r="AQ7" t="b">
        <v>0</v>
      </c>
      <c r="AR7">
        <v>94</v>
      </c>
      <c r="AS7">
        <v>96</v>
      </c>
      <c r="AT7" t="b">
        <v>1</v>
      </c>
      <c r="AU7" t="b">
        <v>0</v>
      </c>
      <c r="AV7" t="b">
        <v>0</v>
      </c>
      <c r="AW7">
        <v>18</v>
      </c>
      <c r="AX7">
        <v>1</v>
      </c>
      <c r="AY7" t="b">
        <v>0</v>
      </c>
      <c r="AZ7">
        <v>56</v>
      </c>
      <c r="BA7">
        <v>8.77</v>
      </c>
      <c r="BB7" t="b">
        <v>0</v>
      </c>
      <c r="BC7">
        <v>12</v>
      </c>
      <c r="BD7">
        <v>0.09</v>
      </c>
      <c r="BE7" t="b">
        <v>0</v>
      </c>
      <c r="BF7">
        <v>63</v>
      </c>
      <c r="BG7">
        <v>486.23</v>
      </c>
      <c r="BH7" t="b">
        <v>0</v>
      </c>
      <c r="BI7">
        <v>92</v>
      </c>
      <c r="BJ7" t="b">
        <v>0</v>
      </c>
      <c r="BK7">
        <v>52</v>
      </c>
      <c r="BL7">
        <v>23</v>
      </c>
      <c r="BM7" t="b">
        <v>0</v>
      </c>
      <c r="BN7">
        <v>73</v>
      </c>
      <c r="BO7">
        <v>48</v>
      </c>
      <c r="BP7">
        <v>83</v>
      </c>
      <c r="BQ7">
        <v>421600</v>
      </c>
      <c r="BR7" t="b">
        <v>0</v>
      </c>
      <c r="BS7" t="b">
        <v>0</v>
      </c>
      <c r="BT7">
        <v>2588</v>
      </c>
      <c r="BU7">
        <v>32</v>
      </c>
      <c r="BV7" t="b">
        <v>1</v>
      </c>
      <c r="BW7" t="b">
        <v>0</v>
      </c>
      <c r="BY7">
        <v>0.44</v>
      </c>
      <c r="BZ7">
        <v>0</v>
      </c>
      <c r="CA7" t="b">
        <v>0</v>
      </c>
      <c r="CB7">
        <v>57</v>
      </c>
      <c r="CC7">
        <v>1.1499999999999999</v>
      </c>
      <c r="CD7" t="b">
        <v>0</v>
      </c>
      <c r="CE7">
        <v>53</v>
      </c>
      <c r="CF7">
        <v>0.06</v>
      </c>
      <c r="CG7" t="b">
        <v>0</v>
      </c>
      <c r="CH7">
        <v>62</v>
      </c>
      <c r="CI7">
        <v>0.61</v>
      </c>
      <c r="CL7" t="b">
        <v>0</v>
      </c>
      <c r="CM7" t="b">
        <v>0</v>
      </c>
      <c r="CN7" t="b">
        <v>0</v>
      </c>
      <c r="CO7" t="b">
        <v>0</v>
      </c>
      <c r="CP7" t="b">
        <v>0</v>
      </c>
      <c r="CQ7">
        <v>99</v>
      </c>
      <c r="CR7">
        <v>4528.1099999999997</v>
      </c>
      <c r="CS7" t="b">
        <v>0</v>
      </c>
      <c r="CT7">
        <v>20</v>
      </c>
      <c r="CU7">
        <v>0.22</v>
      </c>
      <c r="CV7" t="b">
        <v>0</v>
      </c>
      <c r="CW7">
        <v>35</v>
      </c>
      <c r="CX7">
        <v>910</v>
      </c>
      <c r="CY7" t="b">
        <v>0</v>
      </c>
      <c r="CZ7">
        <v>63</v>
      </c>
      <c r="DA7">
        <v>1150</v>
      </c>
      <c r="DB7" t="b">
        <v>0</v>
      </c>
      <c r="DC7">
        <v>41</v>
      </c>
      <c r="DD7">
        <v>550</v>
      </c>
      <c r="DE7" t="b">
        <v>0</v>
      </c>
      <c r="DF7">
        <v>37</v>
      </c>
      <c r="DG7">
        <v>79.7</v>
      </c>
      <c r="DH7" t="b">
        <v>0</v>
      </c>
      <c r="DI7">
        <v>76</v>
      </c>
      <c r="DJ7">
        <v>70</v>
      </c>
      <c r="DK7" t="b">
        <v>1</v>
      </c>
      <c r="DL7">
        <v>90</v>
      </c>
      <c r="DM7">
        <v>13</v>
      </c>
      <c r="DN7" t="b">
        <v>0</v>
      </c>
      <c r="DO7">
        <v>74</v>
      </c>
      <c r="DP7">
        <v>7</v>
      </c>
      <c r="DQ7" t="b">
        <v>0</v>
      </c>
      <c r="DR7">
        <v>68</v>
      </c>
      <c r="DS7">
        <v>40</v>
      </c>
      <c r="DT7">
        <v>65</v>
      </c>
      <c r="DU7">
        <v>16</v>
      </c>
      <c r="DV7">
        <v>94</v>
      </c>
      <c r="DW7">
        <v>33</v>
      </c>
      <c r="DX7">
        <v>84</v>
      </c>
      <c r="DY7">
        <v>10</v>
      </c>
      <c r="DZ7">
        <v>19</v>
      </c>
      <c r="EA7" t="b">
        <v>0</v>
      </c>
      <c r="EB7" t="b">
        <v>0</v>
      </c>
      <c r="EC7" t="b">
        <v>0</v>
      </c>
    </row>
    <row r="8" spans="1:136" x14ac:dyDescent="0.75">
      <c r="A8" t="s">
        <v>147</v>
      </c>
      <c r="B8" t="s">
        <v>138</v>
      </c>
      <c r="D8" t="s">
        <v>142</v>
      </c>
      <c r="E8" t="s">
        <v>139</v>
      </c>
      <c r="F8" t="s">
        <v>140</v>
      </c>
      <c r="G8">
        <v>0</v>
      </c>
      <c r="H8">
        <v>0</v>
      </c>
      <c r="I8">
        <v>0.02</v>
      </c>
      <c r="J8">
        <v>0</v>
      </c>
      <c r="K8">
        <v>0.03</v>
      </c>
      <c r="L8">
        <v>0.39</v>
      </c>
      <c r="M8">
        <v>0.59</v>
      </c>
      <c r="N8">
        <v>0.02</v>
      </c>
      <c r="O8">
        <v>0.13</v>
      </c>
      <c r="P8">
        <v>0.63</v>
      </c>
      <c r="Q8">
        <v>0.22</v>
      </c>
      <c r="R8">
        <v>6</v>
      </c>
      <c r="S8">
        <v>4</v>
      </c>
      <c r="T8" t="b">
        <v>1</v>
      </c>
      <c r="U8" t="b">
        <v>0</v>
      </c>
      <c r="W8" t="b">
        <v>1</v>
      </c>
      <c r="X8">
        <v>100</v>
      </c>
      <c r="Y8">
        <v>50</v>
      </c>
      <c r="Z8">
        <v>1697</v>
      </c>
      <c r="AA8">
        <v>0.68</v>
      </c>
      <c r="AB8">
        <v>0.32</v>
      </c>
      <c r="AC8" t="b">
        <v>1</v>
      </c>
      <c r="AD8" t="b">
        <v>0</v>
      </c>
      <c r="AE8" t="b">
        <v>0</v>
      </c>
      <c r="AF8">
        <v>40</v>
      </c>
      <c r="AG8">
        <v>5.7599999999999998E-2</v>
      </c>
      <c r="AH8" t="b">
        <v>1</v>
      </c>
      <c r="AI8">
        <v>98</v>
      </c>
      <c r="AJ8">
        <v>0.36859999999999998</v>
      </c>
      <c r="AK8" t="b">
        <v>0</v>
      </c>
      <c r="AL8">
        <v>14</v>
      </c>
      <c r="AM8">
        <v>0</v>
      </c>
      <c r="AN8">
        <v>97</v>
      </c>
      <c r="AO8">
        <v>61</v>
      </c>
      <c r="AP8" t="b">
        <v>1</v>
      </c>
      <c r="AQ8" t="b">
        <v>1</v>
      </c>
      <c r="AR8">
        <v>83</v>
      </c>
      <c r="AS8">
        <v>64</v>
      </c>
      <c r="AT8" t="b">
        <v>0</v>
      </c>
      <c r="AU8" t="b">
        <v>0</v>
      </c>
      <c r="AV8" t="b">
        <v>0</v>
      </c>
      <c r="AW8">
        <v>27</v>
      </c>
      <c r="AX8">
        <v>2</v>
      </c>
      <c r="AY8" t="b">
        <v>0</v>
      </c>
      <c r="AZ8">
        <v>65</v>
      </c>
      <c r="BA8">
        <v>9.1</v>
      </c>
      <c r="BB8" t="b">
        <v>0</v>
      </c>
      <c r="BC8">
        <v>26</v>
      </c>
      <c r="BD8">
        <v>0.14000000000000001</v>
      </c>
      <c r="BE8" t="b">
        <v>1</v>
      </c>
      <c r="BF8">
        <v>90</v>
      </c>
      <c r="BG8">
        <v>1920.14</v>
      </c>
      <c r="BH8" t="b">
        <v>1</v>
      </c>
      <c r="BI8">
        <v>98</v>
      </c>
      <c r="BJ8" t="b">
        <v>0</v>
      </c>
      <c r="BK8">
        <v>84</v>
      </c>
      <c r="BL8">
        <v>38</v>
      </c>
      <c r="BM8" t="b">
        <v>0</v>
      </c>
      <c r="BN8">
        <v>75</v>
      </c>
      <c r="BO8">
        <v>50</v>
      </c>
      <c r="BP8">
        <v>36</v>
      </c>
      <c r="BQ8">
        <v>151900</v>
      </c>
      <c r="BR8" t="b">
        <v>0</v>
      </c>
      <c r="BS8" t="b">
        <v>0</v>
      </c>
      <c r="BT8">
        <v>1611</v>
      </c>
      <c r="BU8">
        <v>20</v>
      </c>
      <c r="BV8" t="b">
        <v>1</v>
      </c>
      <c r="BW8" t="b">
        <v>0</v>
      </c>
      <c r="BY8">
        <v>0.59</v>
      </c>
      <c r="BZ8">
        <v>0</v>
      </c>
      <c r="CA8" t="b">
        <v>0</v>
      </c>
      <c r="CB8">
        <v>70</v>
      </c>
      <c r="CC8">
        <v>2.1</v>
      </c>
      <c r="CD8" t="b">
        <v>0</v>
      </c>
      <c r="CE8">
        <v>50</v>
      </c>
      <c r="CF8">
        <v>0.06</v>
      </c>
      <c r="CG8" t="b">
        <v>0</v>
      </c>
      <c r="CH8">
        <v>50</v>
      </c>
      <c r="CI8">
        <v>0.36</v>
      </c>
      <c r="CL8" t="b">
        <v>0</v>
      </c>
      <c r="CM8" t="b">
        <v>0</v>
      </c>
      <c r="CN8" t="b">
        <v>0</v>
      </c>
      <c r="CO8" t="b">
        <v>0</v>
      </c>
      <c r="CP8" t="b">
        <v>1</v>
      </c>
      <c r="CQ8">
        <v>99</v>
      </c>
      <c r="CR8">
        <v>20485.580000000002</v>
      </c>
      <c r="CS8" t="b">
        <v>0</v>
      </c>
      <c r="CT8">
        <v>23</v>
      </c>
      <c r="CU8">
        <v>0.32</v>
      </c>
      <c r="CV8" t="b">
        <v>0</v>
      </c>
      <c r="CW8">
        <v>35</v>
      </c>
      <c r="CX8">
        <v>910</v>
      </c>
      <c r="CY8" t="b">
        <v>0</v>
      </c>
      <c r="CZ8">
        <v>78</v>
      </c>
      <c r="DA8">
        <v>1330</v>
      </c>
      <c r="DB8" t="b">
        <v>0</v>
      </c>
      <c r="DC8">
        <v>75</v>
      </c>
      <c r="DD8">
        <v>740</v>
      </c>
      <c r="DE8" t="b">
        <v>0</v>
      </c>
      <c r="DF8">
        <v>65</v>
      </c>
      <c r="DG8">
        <v>76.900000000000006</v>
      </c>
      <c r="DH8" t="b">
        <v>0</v>
      </c>
      <c r="DI8">
        <v>85</v>
      </c>
      <c r="DJ8">
        <v>60</v>
      </c>
      <c r="DK8" t="b">
        <v>1</v>
      </c>
      <c r="DL8">
        <v>90</v>
      </c>
      <c r="DM8">
        <v>13</v>
      </c>
      <c r="DN8" t="b">
        <v>0</v>
      </c>
      <c r="DO8">
        <v>49</v>
      </c>
      <c r="DP8">
        <v>4</v>
      </c>
      <c r="DQ8" t="b">
        <v>0</v>
      </c>
      <c r="DR8">
        <v>65</v>
      </c>
      <c r="DS8">
        <v>38</v>
      </c>
      <c r="DT8">
        <v>51</v>
      </c>
      <c r="DU8">
        <v>11</v>
      </c>
      <c r="DV8">
        <v>93</v>
      </c>
      <c r="DW8">
        <v>30</v>
      </c>
      <c r="DX8">
        <v>94</v>
      </c>
      <c r="DY8">
        <v>12</v>
      </c>
      <c r="DZ8">
        <v>11</v>
      </c>
      <c r="EA8" t="b">
        <v>0</v>
      </c>
      <c r="EB8" t="b">
        <v>0</v>
      </c>
      <c r="EC8" t="b">
        <v>0</v>
      </c>
    </row>
    <row r="9" spans="1:136" x14ac:dyDescent="0.75">
      <c r="A9" t="s">
        <v>148</v>
      </c>
      <c r="B9" t="s">
        <v>138</v>
      </c>
      <c r="C9" t="s">
        <v>138</v>
      </c>
      <c r="D9" t="s">
        <v>142</v>
      </c>
      <c r="E9" t="s">
        <v>139</v>
      </c>
      <c r="F9" t="s">
        <v>140</v>
      </c>
      <c r="G9">
        <v>0.01</v>
      </c>
      <c r="H9">
        <v>0</v>
      </c>
      <c r="I9">
        <v>0.01</v>
      </c>
      <c r="J9">
        <v>0</v>
      </c>
      <c r="K9">
        <v>0.02</v>
      </c>
      <c r="L9">
        <v>0.06</v>
      </c>
      <c r="M9">
        <v>0.91</v>
      </c>
      <c r="N9">
        <v>7.0000000000000007E-2</v>
      </c>
      <c r="O9">
        <v>0.2</v>
      </c>
      <c r="P9">
        <v>0.7</v>
      </c>
      <c r="Q9">
        <v>0.09</v>
      </c>
      <c r="R9">
        <v>8</v>
      </c>
      <c r="S9">
        <v>4</v>
      </c>
      <c r="T9" t="b">
        <v>1</v>
      </c>
      <c r="U9" t="b">
        <v>0</v>
      </c>
      <c r="W9" t="b">
        <v>1</v>
      </c>
      <c r="X9">
        <v>100</v>
      </c>
      <c r="Y9">
        <v>75</v>
      </c>
      <c r="Z9">
        <v>5969</v>
      </c>
      <c r="AA9">
        <v>0.91</v>
      </c>
      <c r="AB9">
        <v>0.53</v>
      </c>
      <c r="AC9" t="b">
        <v>1</v>
      </c>
      <c r="AD9" t="b">
        <v>0</v>
      </c>
      <c r="AE9" t="b">
        <v>0</v>
      </c>
      <c r="AF9">
        <v>28</v>
      </c>
      <c r="AG9">
        <v>1.4200000000000001E-2</v>
      </c>
      <c r="AH9" t="b">
        <v>1</v>
      </c>
      <c r="AI9">
        <v>98</v>
      </c>
      <c r="AJ9">
        <v>0.27639999999999998</v>
      </c>
      <c r="AK9" t="b">
        <v>0</v>
      </c>
      <c r="AL9">
        <v>14</v>
      </c>
      <c r="AM9">
        <v>0</v>
      </c>
      <c r="AN9">
        <v>92</v>
      </c>
      <c r="AO9">
        <v>33</v>
      </c>
      <c r="AP9" t="b">
        <v>1</v>
      </c>
      <c r="AQ9" t="b">
        <v>1</v>
      </c>
      <c r="AR9">
        <v>99</v>
      </c>
      <c r="AS9">
        <v>100</v>
      </c>
      <c r="AT9" t="b">
        <v>1</v>
      </c>
      <c r="AU9" t="b">
        <v>1</v>
      </c>
      <c r="AV9" t="b">
        <v>0</v>
      </c>
      <c r="AW9">
        <v>35</v>
      </c>
      <c r="AX9">
        <v>2</v>
      </c>
      <c r="AY9" t="b">
        <v>0</v>
      </c>
      <c r="AZ9">
        <v>62</v>
      </c>
      <c r="BA9">
        <v>8.99</v>
      </c>
      <c r="BB9" t="b">
        <v>0</v>
      </c>
      <c r="BC9">
        <v>23</v>
      </c>
      <c r="BD9">
        <v>0.13</v>
      </c>
      <c r="BE9" t="b">
        <v>0</v>
      </c>
      <c r="BF9">
        <v>87</v>
      </c>
      <c r="BG9">
        <v>1505.54</v>
      </c>
      <c r="BH9" t="b">
        <v>0</v>
      </c>
      <c r="BI9">
        <v>68</v>
      </c>
      <c r="BJ9" t="b">
        <v>1</v>
      </c>
      <c r="BK9">
        <v>98</v>
      </c>
      <c r="BL9">
        <v>58</v>
      </c>
      <c r="BM9" t="b">
        <v>0</v>
      </c>
      <c r="BN9">
        <v>72</v>
      </c>
      <c r="BO9">
        <v>47</v>
      </c>
      <c r="BP9">
        <v>78</v>
      </c>
      <c r="BQ9">
        <v>361700</v>
      </c>
      <c r="BR9" t="b">
        <v>0</v>
      </c>
      <c r="BS9" t="b">
        <v>0</v>
      </c>
      <c r="BT9">
        <v>6189</v>
      </c>
      <c r="BU9">
        <v>81</v>
      </c>
      <c r="BV9" t="b">
        <v>1</v>
      </c>
      <c r="BW9" t="b">
        <v>0</v>
      </c>
      <c r="BY9">
        <v>0.44</v>
      </c>
      <c r="BZ9">
        <v>0</v>
      </c>
      <c r="CA9" t="b">
        <v>0</v>
      </c>
      <c r="CB9">
        <v>64</v>
      </c>
      <c r="CC9">
        <v>1.62</v>
      </c>
      <c r="CD9" t="b">
        <v>0</v>
      </c>
      <c r="CE9">
        <v>51</v>
      </c>
      <c r="CF9">
        <v>0.06</v>
      </c>
      <c r="CG9" t="b">
        <v>0</v>
      </c>
      <c r="CH9">
        <v>65</v>
      </c>
      <c r="CI9">
        <v>0.69</v>
      </c>
      <c r="CL9" t="b">
        <v>0</v>
      </c>
      <c r="CM9" t="b">
        <v>0</v>
      </c>
      <c r="CN9" t="b">
        <v>0</v>
      </c>
      <c r="CO9" t="b">
        <v>0</v>
      </c>
      <c r="CP9" t="b">
        <v>1</v>
      </c>
      <c r="CQ9">
        <v>99</v>
      </c>
      <c r="CR9">
        <v>13342</v>
      </c>
      <c r="CS9" t="b">
        <v>0</v>
      </c>
      <c r="CT9">
        <v>75</v>
      </c>
      <c r="CU9">
        <v>5.0599999999999996</v>
      </c>
      <c r="CV9" t="b">
        <v>0</v>
      </c>
      <c r="CW9">
        <v>43</v>
      </c>
      <c r="CX9">
        <v>940</v>
      </c>
      <c r="CY9" t="b">
        <v>0</v>
      </c>
      <c r="CZ9">
        <v>70</v>
      </c>
      <c r="DA9">
        <v>1230</v>
      </c>
      <c r="DB9" t="b">
        <v>0</v>
      </c>
      <c r="DC9">
        <v>37</v>
      </c>
      <c r="DD9">
        <v>530</v>
      </c>
      <c r="DE9" t="b">
        <v>0</v>
      </c>
      <c r="DF9">
        <v>53</v>
      </c>
      <c r="DG9">
        <v>78.2</v>
      </c>
      <c r="DH9" t="b">
        <v>1</v>
      </c>
      <c r="DI9">
        <v>94</v>
      </c>
      <c r="DJ9">
        <v>45</v>
      </c>
      <c r="DK9" t="b">
        <v>1</v>
      </c>
      <c r="DL9">
        <v>97</v>
      </c>
      <c r="DM9">
        <v>25</v>
      </c>
      <c r="DN9" t="b">
        <v>1</v>
      </c>
      <c r="DO9">
        <v>90</v>
      </c>
      <c r="DP9">
        <v>11</v>
      </c>
      <c r="DQ9" t="b">
        <v>0</v>
      </c>
      <c r="DR9">
        <v>90</v>
      </c>
      <c r="DS9">
        <v>60</v>
      </c>
      <c r="DT9">
        <v>82</v>
      </c>
      <c r="DU9">
        <v>24</v>
      </c>
      <c r="DV9">
        <v>99</v>
      </c>
      <c r="DW9">
        <v>49</v>
      </c>
      <c r="DX9">
        <v>93</v>
      </c>
      <c r="DY9">
        <v>13</v>
      </c>
      <c r="DZ9">
        <v>32</v>
      </c>
      <c r="EA9" t="b">
        <v>0</v>
      </c>
      <c r="EB9" t="b">
        <v>0</v>
      </c>
      <c r="EC9" t="b">
        <v>0</v>
      </c>
    </row>
    <row r="10" spans="1:136" x14ac:dyDescent="0.75">
      <c r="A10" t="s">
        <v>149</v>
      </c>
      <c r="B10" t="s">
        <v>138</v>
      </c>
      <c r="D10" t="s">
        <v>142</v>
      </c>
      <c r="E10" t="s">
        <v>139</v>
      </c>
      <c r="F10" t="s">
        <v>140</v>
      </c>
      <c r="G10">
        <v>0</v>
      </c>
      <c r="H10">
        <v>0</v>
      </c>
      <c r="I10">
        <v>0.02</v>
      </c>
      <c r="J10">
        <v>0</v>
      </c>
      <c r="K10">
        <v>0.04</v>
      </c>
      <c r="L10">
        <v>0.06</v>
      </c>
      <c r="M10">
        <v>0.88</v>
      </c>
      <c r="N10">
        <v>0.08</v>
      </c>
      <c r="O10">
        <v>0.16</v>
      </c>
      <c r="P10">
        <v>0.76</v>
      </c>
      <c r="Q10">
        <v>7.0000000000000007E-2</v>
      </c>
      <c r="R10">
        <v>1</v>
      </c>
      <c r="S10">
        <v>1</v>
      </c>
      <c r="T10" t="b">
        <v>1</v>
      </c>
      <c r="U10" t="b">
        <v>0</v>
      </c>
      <c r="W10" t="b">
        <v>1</v>
      </c>
      <c r="X10">
        <v>100</v>
      </c>
      <c r="Y10">
        <v>50</v>
      </c>
      <c r="Z10">
        <v>7508</v>
      </c>
      <c r="AA10">
        <v>0.6</v>
      </c>
      <c r="AB10">
        <v>0.28000000000000003</v>
      </c>
      <c r="AC10" t="b">
        <v>0</v>
      </c>
      <c r="AD10" t="b">
        <v>0</v>
      </c>
      <c r="AE10" t="b">
        <v>0</v>
      </c>
      <c r="AG10">
        <v>0</v>
      </c>
      <c r="AH10" t="b">
        <v>0</v>
      </c>
      <c r="AI10">
        <v>98</v>
      </c>
      <c r="AJ10">
        <v>0.32540000000000002</v>
      </c>
      <c r="AK10" t="b">
        <v>0</v>
      </c>
      <c r="AL10">
        <v>15</v>
      </c>
      <c r="AM10">
        <v>0</v>
      </c>
      <c r="AN10">
        <v>83</v>
      </c>
      <c r="AO10">
        <v>18</v>
      </c>
      <c r="AP10" t="b">
        <v>0</v>
      </c>
      <c r="AQ10" t="b">
        <v>0</v>
      </c>
      <c r="AR10">
        <v>99</v>
      </c>
      <c r="AS10">
        <v>100</v>
      </c>
      <c r="AT10" t="b">
        <v>1</v>
      </c>
      <c r="AU10" t="b">
        <v>0</v>
      </c>
      <c r="AV10" t="b">
        <v>0</v>
      </c>
      <c r="AW10">
        <v>27</v>
      </c>
      <c r="AX10">
        <v>2</v>
      </c>
      <c r="AY10" t="b">
        <v>0</v>
      </c>
      <c r="AZ10">
        <v>63</v>
      </c>
      <c r="BA10">
        <v>9.02</v>
      </c>
      <c r="BB10" t="b">
        <v>0</v>
      </c>
      <c r="BC10">
        <v>24</v>
      </c>
      <c r="BD10">
        <v>0.13</v>
      </c>
      <c r="BE10" t="b">
        <v>0</v>
      </c>
      <c r="BF10">
        <v>86</v>
      </c>
      <c r="BG10">
        <v>1358.03</v>
      </c>
      <c r="BH10" t="b">
        <v>0</v>
      </c>
      <c r="BI10">
        <v>68</v>
      </c>
      <c r="BJ10" t="b">
        <v>0</v>
      </c>
      <c r="BK10">
        <v>81</v>
      </c>
      <c r="BL10">
        <v>36</v>
      </c>
      <c r="BM10" t="b">
        <v>0</v>
      </c>
      <c r="BN10">
        <v>59</v>
      </c>
      <c r="BO10">
        <v>33</v>
      </c>
      <c r="BP10">
        <v>76</v>
      </c>
      <c r="BQ10">
        <v>344600</v>
      </c>
      <c r="BR10" t="b">
        <v>0</v>
      </c>
      <c r="BS10" t="b">
        <v>0</v>
      </c>
      <c r="BT10">
        <v>6247</v>
      </c>
      <c r="BU10">
        <v>82</v>
      </c>
      <c r="BV10" t="b">
        <v>1</v>
      </c>
      <c r="BW10" t="b">
        <v>0</v>
      </c>
      <c r="BY10">
        <v>0.62</v>
      </c>
      <c r="BZ10">
        <v>0</v>
      </c>
      <c r="CA10" t="b">
        <v>0</v>
      </c>
      <c r="CB10">
        <v>75</v>
      </c>
      <c r="CC10">
        <v>2.67</v>
      </c>
      <c r="CD10" t="b">
        <v>0</v>
      </c>
      <c r="CE10">
        <v>48</v>
      </c>
      <c r="CF10">
        <v>0.05</v>
      </c>
      <c r="CG10" t="b">
        <v>0</v>
      </c>
      <c r="CH10">
        <v>48</v>
      </c>
      <c r="CI10">
        <v>0.33</v>
      </c>
      <c r="CL10" t="b">
        <v>0</v>
      </c>
      <c r="CM10" t="b">
        <v>0</v>
      </c>
      <c r="CN10" t="b">
        <v>0</v>
      </c>
      <c r="CO10" t="b">
        <v>0</v>
      </c>
      <c r="CP10" t="b">
        <v>0</v>
      </c>
      <c r="CQ10">
        <v>99</v>
      </c>
      <c r="CR10">
        <v>9170.52</v>
      </c>
      <c r="CS10" t="b">
        <v>0</v>
      </c>
      <c r="CT10">
        <v>65</v>
      </c>
      <c r="CU10">
        <v>3.35</v>
      </c>
      <c r="CV10" t="b">
        <v>0</v>
      </c>
      <c r="CW10">
        <v>37</v>
      </c>
      <c r="CX10">
        <v>919</v>
      </c>
      <c r="CY10" t="b">
        <v>0</v>
      </c>
      <c r="CZ10">
        <v>58</v>
      </c>
      <c r="DA10">
        <v>1110</v>
      </c>
      <c r="DB10" t="b">
        <v>0</v>
      </c>
      <c r="DC10">
        <v>25</v>
      </c>
      <c r="DD10">
        <v>470</v>
      </c>
      <c r="DE10" t="b">
        <v>0</v>
      </c>
      <c r="DF10">
        <v>20</v>
      </c>
      <c r="DG10">
        <v>81.5</v>
      </c>
      <c r="DH10" t="b">
        <v>0</v>
      </c>
      <c r="DI10">
        <v>76</v>
      </c>
      <c r="DJ10">
        <v>70</v>
      </c>
      <c r="DK10" t="b">
        <v>1</v>
      </c>
      <c r="DL10">
        <v>91</v>
      </c>
      <c r="DM10">
        <v>14</v>
      </c>
      <c r="DN10" t="b">
        <v>0</v>
      </c>
      <c r="DO10">
        <v>70</v>
      </c>
      <c r="DP10">
        <v>6</v>
      </c>
      <c r="DQ10" t="b">
        <v>0</v>
      </c>
      <c r="DR10">
        <v>61</v>
      </c>
      <c r="DS10">
        <v>36</v>
      </c>
      <c r="DT10">
        <v>54</v>
      </c>
      <c r="DU10">
        <v>12</v>
      </c>
      <c r="DV10">
        <v>98</v>
      </c>
      <c r="DW10">
        <v>47</v>
      </c>
      <c r="DX10">
        <v>91</v>
      </c>
      <c r="DY10">
        <v>10</v>
      </c>
      <c r="DZ10">
        <v>15</v>
      </c>
      <c r="EA10" t="b">
        <v>0</v>
      </c>
      <c r="EB10" t="b">
        <v>0</v>
      </c>
      <c r="EC10" t="b">
        <v>0</v>
      </c>
    </row>
    <row r="11" spans="1:136" x14ac:dyDescent="0.75">
      <c r="A11" t="s">
        <v>150</v>
      </c>
      <c r="B11" t="s">
        <v>137</v>
      </c>
      <c r="E11" t="s">
        <v>139</v>
      </c>
      <c r="F11" t="s">
        <v>140</v>
      </c>
      <c r="G11">
        <v>0</v>
      </c>
      <c r="H11">
        <v>0</v>
      </c>
      <c r="I11">
        <v>0.01</v>
      </c>
      <c r="J11">
        <v>0</v>
      </c>
      <c r="K11">
        <v>0.02</v>
      </c>
      <c r="L11">
        <v>0.14000000000000001</v>
      </c>
      <c r="M11">
        <v>0.82</v>
      </c>
      <c r="N11">
        <v>0.13</v>
      </c>
      <c r="O11">
        <v>0.15</v>
      </c>
      <c r="P11">
        <v>0.72</v>
      </c>
      <c r="Q11">
        <v>0.12</v>
      </c>
      <c r="R11">
        <v>0</v>
      </c>
      <c r="S11">
        <v>0</v>
      </c>
      <c r="T11" t="b">
        <v>0</v>
      </c>
      <c r="U11" t="b">
        <v>0</v>
      </c>
      <c r="W11" t="b">
        <v>0</v>
      </c>
      <c r="X11">
        <v>0</v>
      </c>
      <c r="Y11">
        <v>50</v>
      </c>
      <c r="Z11">
        <v>3240</v>
      </c>
      <c r="AA11">
        <v>0.41</v>
      </c>
      <c r="AB11">
        <v>0.18</v>
      </c>
      <c r="AC11" t="b">
        <v>0</v>
      </c>
      <c r="AD11" t="b">
        <v>0</v>
      </c>
      <c r="AE11" t="b">
        <v>0</v>
      </c>
      <c r="AG11">
        <v>0</v>
      </c>
      <c r="AH11" t="b">
        <v>0</v>
      </c>
      <c r="AI11">
        <v>75</v>
      </c>
      <c r="AJ11">
        <v>3.56E-2</v>
      </c>
      <c r="AK11" t="b">
        <v>0</v>
      </c>
      <c r="AL11">
        <v>3</v>
      </c>
      <c r="AM11">
        <v>0</v>
      </c>
      <c r="AN11">
        <v>10</v>
      </c>
      <c r="AO11">
        <v>1</v>
      </c>
      <c r="AP11" t="b">
        <v>0</v>
      </c>
      <c r="AQ11" t="b">
        <v>0</v>
      </c>
      <c r="AR11">
        <v>99</v>
      </c>
      <c r="AS11">
        <v>100</v>
      </c>
      <c r="AT11" t="b">
        <v>1</v>
      </c>
      <c r="AU11" t="b">
        <v>0</v>
      </c>
      <c r="AV11" t="b">
        <v>0</v>
      </c>
      <c r="AW11">
        <v>15</v>
      </c>
      <c r="AX11">
        <v>1</v>
      </c>
      <c r="AY11" t="b">
        <v>0</v>
      </c>
      <c r="AZ11">
        <v>63</v>
      </c>
      <c r="BA11">
        <v>9</v>
      </c>
      <c r="BB11" t="b">
        <v>0</v>
      </c>
      <c r="BC11">
        <v>22</v>
      </c>
      <c r="BD11">
        <v>0.12</v>
      </c>
      <c r="BE11" t="b">
        <v>0</v>
      </c>
      <c r="BF11">
        <v>34</v>
      </c>
      <c r="BG11">
        <v>146.61000000000001</v>
      </c>
      <c r="BH11" t="b">
        <v>0</v>
      </c>
      <c r="BI11">
        <v>62</v>
      </c>
      <c r="BJ11" t="b">
        <v>0</v>
      </c>
      <c r="BK11">
        <v>82</v>
      </c>
      <c r="BL11">
        <v>37</v>
      </c>
      <c r="BM11" t="b">
        <v>0</v>
      </c>
      <c r="BN11">
        <v>26</v>
      </c>
      <c r="BO11">
        <v>8</v>
      </c>
      <c r="BP11">
        <v>81</v>
      </c>
      <c r="BQ11">
        <v>401300</v>
      </c>
      <c r="BR11" t="b">
        <v>0</v>
      </c>
      <c r="BS11" t="b">
        <v>0</v>
      </c>
      <c r="BT11">
        <v>5751</v>
      </c>
      <c r="BU11">
        <v>76</v>
      </c>
      <c r="BV11" t="b">
        <v>1</v>
      </c>
      <c r="BW11" t="b">
        <v>0</v>
      </c>
      <c r="BY11">
        <v>0.21</v>
      </c>
      <c r="BZ11">
        <v>0</v>
      </c>
      <c r="CA11" t="b">
        <v>0</v>
      </c>
      <c r="CB11">
        <v>82</v>
      </c>
      <c r="CC11">
        <v>3.72</v>
      </c>
      <c r="CD11" t="b">
        <v>0</v>
      </c>
      <c r="CE11">
        <v>46</v>
      </c>
      <c r="CF11">
        <v>0.05</v>
      </c>
      <c r="CG11" t="b">
        <v>0</v>
      </c>
      <c r="CH11">
        <v>43</v>
      </c>
      <c r="CI11">
        <v>0.27</v>
      </c>
      <c r="CL11" t="b">
        <v>0</v>
      </c>
      <c r="CM11" t="b">
        <v>0</v>
      </c>
      <c r="CN11" t="b">
        <v>0</v>
      </c>
      <c r="CO11" t="b">
        <v>0</v>
      </c>
      <c r="CP11" t="b">
        <v>0</v>
      </c>
      <c r="CQ11">
        <v>99</v>
      </c>
      <c r="CR11">
        <v>4823.42</v>
      </c>
      <c r="CS11" t="b">
        <v>0</v>
      </c>
      <c r="CT11">
        <v>41</v>
      </c>
      <c r="CU11">
        <v>1.21</v>
      </c>
      <c r="CV11" t="b">
        <v>0</v>
      </c>
      <c r="CW11">
        <v>16</v>
      </c>
      <c r="CX11">
        <v>830</v>
      </c>
      <c r="CY11" t="b">
        <v>0</v>
      </c>
      <c r="CZ11">
        <v>55</v>
      </c>
      <c r="DA11">
        <v>1080</v>
      </c>
      <c r="DB11" t="b">
        <v>0</v>
      </c>
      <c r="DC11">
        <v>25</v>
      </c>
      <c r="DD11">
        <v>470</v>
      </c>
      <c r="DE11" t="b">
        <v>0</v>
      </c>
      <c r="DF11">
        <v>19</v>
      </c>
      <c r="DG11">
        <v>81.59</v>
      </c>
      <c r="DH11" t="b">
        <v>0</v>
      </c>
      <c r="DI11">
        <v>64</v>
      </c>
      <c r="DJ11">
        <v>81</v>
      </c>
      <c r="DK11" t="b">
        <v>0</v>
      </c>
      <c r="DL11">
        <v>76</v>
      </c>
      <c r="DM11">
        <v>5</v>
      </c>
      <c r="DN11" t="b">
        <v>0</v>
      </c>
      <c r="DO11">
        <v>75</v>
      </c>
      <c r="DP11">
        <v>7</v>
      </c>
      <c r="DQ11" t="b">
        <v>0</v>
      </c>
      <c r="DR11">
        <v>40</v>
      </c>
      <c r="DS11">
        <v>26</v>
      </c>
      <c r="DT11">
        <v>13</v>
      </c>
      <c r="DU11">
        <v>4</v>
      </c>
      <c r="DV11">
        <v>81</v>
      </c>
      <c r="DW11">
        <v>20</v>
      </c>
      <c r="DX11">
        <v>92</v>
      </c>
      <c r="DY11">
        <v>16</v>
      </c>
      <c r="DZ11">
        <v>13</v>
      </c>
      <c r="EA11" t="b">
        <v>0</v>
      </c>
      <c r="EB11" t="b">
        <v>0</v>
      </c>
      <c r="EC11" t="b">
        <v>0</v>
      </c>
    </row>
    <row r="12" spans="1:136" x14ac:dyDescent="0.75">
      <c r="A12" t="s">
        <v>151</v>
      </c>
      <c r="B12" t="s">
        <v>137</v>
      </c>
      <c r="C12" t="s">
        <v>138</v>
      </c>
      <c r="E12" t="s">
        <v>139</v>
      </c>
      <c r="F12" t="s">
        <v>140</v>
      </c>
      <c r="G12">
        <v>0</v>
      </c>
      <c r="H12">
        <v>0.01</v>
      </c>
      <c r="I12">
        <v>0.01</v>
      </c>
      <c r="J12">
        <v>0</v>
      </c>
      <c r="K12">
        <v>0.02</v>
      </c>
      <c r="L12">
        <v>0.28000000000000003</v>
      </c>
      <c r="M12">
        <v>0.68</v>
      </c>
      <c r="N12">
        <v>0.04</v>
      </c>
      <c r="O12">
        <v>0.15</v>
      </c>
      <c r="P12">
        <v>0.71</v>
      </c>
      <c r="Q12">
        <v>0.13</v>
      </c>
      <c r="R12">
        <v>0</v>
      </c>
      <c r="S12">
        <v>0</v>
      </c>
      <c r="T12" t="b">
        <v>0</v>
      </c>
      <c r="U12" t="b">
        <v>0</v>
      </c>
      <c r="W12" t="b">
        <v>0</v>
      </c>
      <c r="X12">
        <v>0</v>
      </c>
      <c r="Y12">
        <v>55</v>
      </c>
      <c r="Z12">
        <v>8465</v>
      </c>
      <c r="AA12">
        <v>0.36</v>
      </c>
      <c r="AB12">
        <v>0.15</v>
      </c>
      <c r="AC12" t="b">
        <v>0</v>
      </c>
      <c r="AD12" t="b">
        <v>0</v>
      </c>
      <c r="AE12" t="b">
        <v>0</v>
      </c>
      <c r="AF12">
        <v>32</v>
      </c>
      <c r="AG12">
        <v>2.4199999999999999E-2</v>
      </c>
      <c r="AH12" t="b">
        <v>0</v>
      </c>
      <c r="AI12">
        <v>95</v>
      </c>
      <c r="AJ12">
        <v>0.14660000000000001</v>
      </c>
      <c r="AK12" t="b">
        <v>0</v>
      </c>
      <c r="AL12">
        <v>5</v>
      </c>
      <c r="AM12">
        <v>0</v>
      </c>
      <c r="AN12">
        <v>66</v>
      </c>
      <c r="AO12">
        <v>11</v>
      </c>
      <c r="AP12" t="b">
        <v>0</v>
      </c>
      <c r="AQ12" t="b">
        <v>0</v>
      </c>
      <c r="AR12">
        <v>92</v>
      </c>
      <c r="AS12">
        <v>94</v>
      </c>
      <c r="AT12" t="b">
        <v>1</v>
      </c>
      <c r="AU12" t="b">
        <v>0</v>
      </c>
      <c r="AV12" t="b">
        <v>0</v>
      </c>
      <c r="AW12">
        <v>15</v>
      </c>
      <c r="AX12">
        <v>1</v>
      </c>
      <c r="AY12" t="b">
        <v>0</v>
      </c>
      <c r="AZ12">
        <v>59</v>
      </c>
      <c r="BA12">
        <v>8.89</v>
      </c>
      <c r="BB12" t="b">
        <v>0</v>
      </c>
      <c r="BC12">
        <v>14</v>
      </c>
      <c r="BD12">
        <v>0.1</v>
      </c>
      <c r="BE12" t="b">
        <v>0</v>
      </c>
      <c r="BF12">
        <v>51</v>
      </c>
      <c r="BG12">
        <v>304.83</v>
      </c>
      <c r="BH12" t="b">
        <v>0</v>
      </c>
      <c r="BI12">
        <v>90</v>
      </c>
      <c r="BJ12" t="b">
        <v>0</v>
      </c>
      <c r="BK12">
        <v>66</v>
      </c>
      <c r="BL12">
        <v>28</v>
      </c>
      <c r="BM12" t="b">
        <v>0</v>
      </c>
      <c r="BN12">
        <v>68</v>
      </c>
      <c r="BO12">
        <v>43</v>
      </c>
      <c r="BP12">
        <v>86</v>
      </c>
      <c r="BQ12">
        <v>462900</v>
      </c>
      <c r="BR12" t="b">
        <v>0</v>
      </c>
      <c r="BS12" t="b">
        <v>0</v>
      </c>
      <c r="BT12">
        <v>1785</v>
      </c>
      <c r="BU12">
        <v>22</v>
      </c>
      <c r="BV12" t="b">
        <v>1</v>
      </c>
      <c r="BW12" t="b">
        <v>0</v>
      </c>
      <c r="BY12">
        <v>0.21</v>
      </c>
      <c r="BZ12">
        <v>0</v>
      </c>
      <c r="CA12" t="b">
        <v>0</v>
      </c>
      <c r="CB12">
        <v>60</v>
      </c>
      <c r="CC12">
        <v>1.34</v>
      </c>
      <c r="CD12" t="b">
        <v>0</v>
      </c>
      <c r="CE12">
        <v>48</v>
      </c>
      <c r="CF12">
        <v>0.05</v>
      </c>
      <c r="CG12" t="b">
        <v>0</v>
      </c>
      <c r="CH12">
        <v>49</v>
      </c>
      <c r="CI12">
        <v>0.34</v>
      </c>
      <c r="CL12" t="b">
        <v>0</v>
      </c>
      <c r="CM12" t="b">
        <v>0</v>
      </c>
      <c r="CN12" t="b">
        <v>0</v>
      </c>
      <c r="CO12" t="b">
        <v>0</v>
      </c>
      <c r="CP12" t="b">
        <v>0</v>
      </c>
      <c r="CQ12">
        <v>99</v>
      </c>
      <c r="CR12">
        <v>4638.8</v>
      </c>
      <c r="CS12" t="b">
        <v>0</v>
      </c>
      <c r="CT12">
        <v>18</v>
      </c>
      <c r="CU12">
        <v>0.19</v>
      </c>
      <c r="CV12" t="b">
        <v>0</v>
      </c>
      <c r="CW12">
        <v>22</v>
      </c>
      <c r="CX12">
        <v>860</v>
      </c>
      <c r="CY12" t="b">
        <v>0</v>
      </c>
      <c r="CZ12">
        <v>50</v>
      </c>
      <c r="DA12">
        <v>1040</v>
      </c>
      <c r="DB12" t="b">
        <v>0</v>
      </c>
      <c r="DC12">
        <v>35</v>
      </c>
      <c r="DD12">
        <v>520</v>
      </c>
      <c r="DE12" t="b">
        <v>0</v>
      </c>
      <c r="DF12">
        <v>12</v>
      </c>
      <c r="DG12">
        <v>82.6</v>
      </c>
      <c r="DH12" t="b">
        <v>0</v>
      </c>
      <c r="DI12">
        <v>55</v>
      </c>
      <c r="DJ12">
        <v>88</v>
      </c>
      <c r="DK12" t="b">
        <v>0</v>
      </c>
      <c r="DL12">
        <v>79</v>
      </c>
      <c r="DM12">
        <v>6</v>
      </c>
      <c r="DN12" t="b">
        <v>0</v>
      </c>
      <c r="DO12">
        <v>58</v>
      </c>
      <c r="DP12">
        <v>5</v>
      </c>
      <c r="DQ12" t="b">
        <v>0</v>
      </c>
      <c r="DR12">
        <v>36</v>
      </c>
      <c r="DS12">
        <v>23</v>
      </c>
      <c r="DT12">
        <v>36</v>
      </c>
      <c r="DU12">
        <v>8</v>
      </c>
      <c r="DV12">
        <v>87</v>
      </c>
      <c r="DW12">
        <v>24</v>
      </c>
      <c r="DX12">
        <v>92</v>
      </c>
      <c r="DY12">
        <v>10</v>
      </c>
      <c r="DZ12">
        <v>9</v>
      </c>
      <c r="EA12" t="b">
        <v>0</v>
      </c>
      <c r="EB12" t="b">
        <v>0</v>
      </c>
      <c r="EC12" t="b">
        <v>0</v>
      </c>
    </row>
    <row r="13" spans="1:136" x14ac:dyDescent="0.75">
      <c r="A13" t="s">
        <v>152</v>
      </c>
      <c r="B13" t="s">
        <v>137</v>
      </c>
      <c r="E13" t="s">
        <v>139</v>
      </c>
      <c r="F13" t="s">
        <v>140</v>
      </c>
      <c r="G13">
        <v>0</v>
      </c>
      <c r="H13">
        <v>0</v>
      </c>
      <c r="I13">
        <v>0.01</v>
      </c>
      <c r="J13">
        <v>0</v>
      </c>
      <c r="K13">
        <v>0</v>
      </c>
      <c r="L13">
        <v>0.85</v>
      </c>
      <c r="M13">
        <v>0.12</v>
      </c>
      <c r="N13">
        <v>0.02</v>
      </c>
      <c r="O13">
        <v>0.05</v>
      </c>
      <c r="P13">
        <v>0.53</v>
      </c>
      <c r="Q13">
        <v>0.4</v>
      </c>
      <c r="R13">
        <v>0</v>
      </c>
      <c r="S13">
        <v>0</v>
      </c>
      <c r="T13" t="b">
        <v>0</v>
      </c>
      <c r="U13" t="b">
        <v>0</v>
      </c>
      <c r="W13" t="b">
        <v>0</v>
      </c>
      <c r="X13">
        <v>0</v>
      </c>
      <c r="Y13">
        <v>0</v>
      </c>
      <c r="Z13">
        <v>2503</v>
      </c>
      <c r="AA13">
        <v>0.38</v>
      </c>
      <c r="AB13">
        <v>0.17</v>
      </c>
      <c r="AC13" t="b">
        <v>0</v>
      </c>
      <c r="AD13" t="b">
        <v>0</v>
      </c>
      <c r="AE13" t="b">
        <v>0</v>
      </c>
      <c r="AF13">
        <v>35</v>
      </c>
      <c r="AG13">
        <v>3.5299999999999998E-2</v>
      </c>
      <c r="AH13" t="b">
        <v>0</v>
      </c>
      <c r="AI13">
        <v>96</v>
      </c>
      <c r="AJ13">
        <v>0.1804</v>
      </c>
      <c r="AK13" t="b">
        <v>0</v>
      </c>
      <c r="AL13">
        <v>5</v>
      </c>
      <c r="AM13">
        <v>0</v>
      </c>
      <c r="AN13">
        <v>68</v>
      </c>
      <c r="AO13">
        <v>11</v>
      </c>
      <c r="AP13" t="b">
        <v>0</v>
      </c>
      <c r="AQ13" t="b">
        <v>0</v>
      </c>
      <c r="AR13">
        <v>94</v>
      </c>
      <c r="AS13">
        <v>96</v>
      </c>
      <c r="AT13" t="b">
        <v>1</v>
      </c>
      <c r="AU13" t="b">
        <v>0</v>
      </c>
      <c r="AV13" t="b">
        <v>0</v>
      </c>
      <c r="AW13">
        <v>10</v>
      </c>
      <c r="AX13">
        <v>1</v>
      </c>
      <c r="AY13" t="b">
        <v>0</v>
      </c>
      <c r="AZ13">
        <v>49</v>
      </c>
      <c r="BA13">
        <v>8.56</v>
      </c>
      <c r="BB13" t="b">
        <v>0</v>
      </c>
      <c r="BC13">
        <v>5</v>
      </c>
      <c r="BD13">
        <v>0.06</v>
      </c>
      <c r="BE13" t="b">
        <v>0</v>
      </c>
      <c r="BF13">
        <v>44</v>
      </c>
      <c r="BG13">
        <v>231.35</v>
      </c>
      <c r="BH13" t="b">
        <v>0</v>
      </c>
      <c r="BI13">
        <v>7</v>
      </c>
      <c r="BJ13" t="b">
        <v>0</v>
      </c>
      <c r="BK13">
        <v>75</v>
      </c>
      <c r="BL13">
        <v>32</v>
      </c>
      <c r="BM13" t="b">
        <v>0</v>
      </c>
      <c r="BN13">
        <v>67</v>
      </c>
      <c r="BO13">
        <v>41</v>
      </c>
      <c r="BP13">
        <v>97</v>
      </c>
      <c r="BQ13">
        <v>962600</v>
      </c>
      <c r="BR13" t="b">
        <v>0</v>
      </c>
      <c r="BS13" t="b">
        <v>0</v>
      </c>
      <c r="BT13">
        <v>1526</v>
      </c>
      <c r="BU13">
        <v>19</v>
      </c>
      <c r="BV13" t="b">
        <v>1</v>
      </c>
      <c r="BW13" t="b">
        <v>0</v>
      </c>
      <c r="BY13">
        <v>0.99</v>
      </c>
      <c r="BZ13">
        <v>0.09</v>
      </c>
      <c r="CA13" t="b">
        <v>0</v>
      </c>
      <c r="CB13">
        <v>62</v>
      </c>
      <c r="CC13">
        <v>1.46</v>
      </c>
      <c r="CD13" t="b">
        <v>0</v>
      </c>
      <c r="CE13">
        <v>28</v>
      </c>
      <c r="CF13">
        <v>0.03</v>
      </c>
      <c r="CG13" t="b">
        <v>0</v>
      </c>
      <c r="CH13">
        <v>13</v>
      </c>
      <c r="CI13">
        <v>0.08</v>
      </c>
      <c r="CL13" t="b">
        <v>0</v>
      </c>
      <c r="CM13" t="b">
        <v>0</v>
      </c>
      <c r="CN13" t="b">
        <v>0</v>
      </c>
      <c r="CO13" t="b">
        <v>0</v>
      </c>
      <c r="CP13" t="b">
        <v>0</v>
      </c>
      <c r="CS13" t="b">
        <v>0</v>
      </c>
      <c r="CT13">
        <v>21</v>
      </c>
      <c r="CU13">
        <v>0.26</v>
      </c>
      <c r="CV13" t="b">
        <v>0</v>
      </c>
      <c r="CW13">
        <v>18</v>
      </c>
      <c r="CX13">
        <v>840</v>
      </c>
      <c r="CY13" t="b">
        <v>0</v>
      </c>
      <c r="CZ13">
        <v>38</v>
      </c>
      <c r="DA13">
        <v>950</v>
      </c>
      <c r="DB13" t="b">
        <v>0</v>
      </c>
      <c r="DC13">
        <v>66</v>
      </c>
      <c r="DD13">
        <v>680</v>
      </c>
      <c r="DE13" t="b">
        <v>0</v>
      </c>
      <c r="DF13">
        <v>5</v>
      </c>
      <c r="DG13">
        <v>84.3</v>
      </c>
      <c r="DH13" t="b">
        <v>0</v>
      </c>
      <c r="DI13">
        <v>70</v>
      </c>
      <c r="DJ13">
        <v>75</v>
      </c>
      <c r="DK13" t="b">
        <v>0</v>
      </c>
      <c r="DL13">
        <v>37</v>
      </c>
      <c r="DM13">
        <v>0</v>
      </c>
      <c r="DN13" t="b">
        <v>0</v>
      </c>
      <c r="DO13">
        <v>22</v>
      </c>
      <c r="DP13">
        <v>2</v>
      </c>
      <c r="DQ13" t="b">
        <v>0</v>
      </c>
      <c r="DR13">
        <v>33</v>
      </c>
      <c r="DS13">
        <v>22</v>
      </c>
      <c r="DT13">
        <v>17</v>
      </c>
      <c r="DU13">
        <v>4</v>
      </c>
      <c r="DV13">
        <v>15</v>
      </c>
      <c r="DW13">
        <v>3</v>
      </c>
      <c r="DX13">
        <v>94</v>
      </c>
      <c r="DY13">
        <v>3</v>
      </c>
      <c r="DZ13">
        <v>4</v>
      </c>
      <c r="EA13" t="b">
        <v>0</v>
      </c>
      <c r="EB13" t="b">
        <v>0</v>
      </c>
      <c r="EC13" t="b">
        <v>0</v>
      </c>
    </row>
    <row r="14" spans="1:136" x14ac:dyDescent="0.75">
      <c r="A14" t="s">
        <v>153</v>
      </c>
      <c r="B14" t="s">
        <v>137</v>
      </c>
      <c r="C14" t="s">
        <v>138</v>
      </c>
      <c r="E14" t="s">
        <v>139</v>
      </c>
      <c r="F14" t="s">
        <v>140</v>
      </c>
      <c r="G14">
        <v>0</v>
      </c>
      <c r="H14">
        <v>0</v>
      </c>
      <c r="I14">
        <v>0.01</v>
      </c>
      <c r="J14">
        <v>0</v>
      </c>
      <c r="K14">
        <v>0.01</v>
      </c>
      <c r="L14">
        <v>0.82</v>
      </c>
      <c r="M14">
        <v>0.15</v>
      </c>
      <c r="N14">
        <v>0.01</v>
      </c>
      <c r="O14">
        <v>7.0000000000000007E-2</v>
      </c>
      <c r="P14">
        <v>0.66</v>
      </c>
      <c r="Q14">
        <v>0.25</v>
      </c>
      <c r="R14">
        <v>0</v>
      </c>
      <c r="S14">
        <v>0</v>
      </c>
      <c r="T14" t="b">
        <v>0</v>
      </c>
      <c r="U14" t="b">
        <v>0</v>
      </c>
      <c r="W14" t="b">
        <v>0</v>
      </c>
      <c r="X14">
        <v>0</v>
      </c>
      <c r="Y14">
        <v>11</v>
      </c>
      <c r="Z14">
        <v>2026</v>
      </c>
      <c r="AA14">
        <v>0.33</v>
      </c>
      <c r="AB14">
        <v>0.14000000000000001</v>
      </c>
      <c r="AC14" t="b">
        <v>0</v>
      </c>
      <c r="AD14" t="b">
        <v>0</v>
      </c>
      <c r="AE14" t="b">
        <v>0</v>
      </c>
      <c r="AF14">
        <v>37</v>
      </c>
      <c r="AG14">
        <v>4.07E-2</v>
      </c>
      <c r="AH14" t="b">
        <v>0</v>
      </c>
      <c r="AI14">
        <v>99</v>
      </c>
      <c r="AJ14">
        <v>0.43719999999999998</v>
      </c>
      <c r="AK14" t="b">
        <v>0</v>
      </c>
      <c r="AL14">
        <v>13</v>
      </c>
      <c r="AM14">
        <v>0</v>
      </c>
      <c r="AN14">
        <v>91</v>
      </c>
      <c r="AO14">
        <v>28</v>
      </c>
      <c r="AP14" t="b">
        <v>1</v>
      </c>
      <c r="AQ14" t="b">
        <v>0</v>
      </c>
      <c r="AR14">
        <v>91</v>
      </c>
      <c r="AS14">
        <v>92</v>
      </c>
      <c r="AT14" t="b">
        <v>1</v>
      </c>
      <c r="AU14" t="b">
        <v>0</v>
      </c>
      <c r="AV14" t="b">
        <v>0</v>
      </c>
      <c r="AW14">
        <v>12</v>
      </c>
      <c r="AX14">
        <v>1</v>
      </c>
      <c r="AY14" t="b">
        <v>0</v>
      </c>
      <c r="AZ14">
        <v>55</v>
      </c>
      <c r="BA14">
        <v>8.73</v>
      </c>
      <c r="BB14" t="b">
        <v>0</v>
      </c>
      <c r="BC14">
        <v>5</v>
      </c>
      <c r="BD14">
        <v>0.06</v>
      </c>
      <c r="BE14" t="b">
        <v>0</v>
      </c>
      <c r="BF14">
        <v>50</v>
      </c>
      <c r="BG14">
        <v>299.12</v>
      </c>
      <c r="BH14" t="b">
        <v>0</v>
      </c>
      <c r="BI14">
        <v>64</v>
      </c>
      <c r="BJ14" t="b">
        <v>0</v>
      </c>
      <c r="BK14">
        <v>56</v>
      </c>
      <c r="BL14">
        <v>24</v>
      </c>
      <c r="BM14" t="b">
        <v>0</v>
      </c>
      <c r="BN14">
        <v>60</v>
      </c>
      <c r="BO14">
        <v>34</v>
      </c>
      <c r="BP14">
        <v>96</v>
      </c>
      <c r="BQ14">
        <v>857100</v>
      </c>
      <c r="BR14" t="b">
        <v>0</v>
      </c>
      <c r="BS14" t="b">
        <v>0</v>
      </c>
      <c r="BT14">
        <v>494</v>
      </c>
      <c r="BU14">
        <v>7</v>
      </c>
      <c r="BV14" t="b">
        <v>1</v>
      </c>
      <c r="BW14" t="b">
        <v>0</v>
      </c>
      <c r="BY14">
        <v>0.21</v>
      </c>
      <c r="BZ14">
        <v>0</v>
      </c>
      <c r="CA14" t="b">
        <v>0</v>
      </c>
      <c r="CB14">
        <v>42</v>
      </c>
      <c r="CC14">
        <v>0.5</v>
      </c>
      <c r="CD14" t="b">
        <v>0</v>
      </c>
      <c r="CE14">
        <v>31</v>
      </c>
      <c r="CF14">
        <v>0.03</v>
      </c>
      <c r="CG14" t="b">
        <v>0</v>
      </c>
      <c r="CH14">
        <v>17</v>
      </c>
      <c r="CI14">
        <v>0.1</v>
      </c>
      <c r="CL14" t="b">
        <v>0</v>
      </c>
      <c r="CM14" t="b">
        <v>0</v>
      </c>
      <c r="CN14" t="b">
        <v>0</v>
      </c>
      <c r="CO14" t="b">
        <v>0</v>
      </c>
      <c r="CP14" t="b">
        <v>0</v>
      </c>
      <c r="CQ14">
        <v>24</v>
      </c>
      <c r="CR14">
        <v>0</v>
      </c>
      <c r="CS14" t="b">
        <v>0</v>
      </c>
      <c r="CT14">
        <v>25</v>
      </c>
      <c r="CU14">
        <v>0.39</v>
      </c>
      <c r="CV14" t="b">
        <v>0</v>
      </c>
      <c r="CW14">
        <v>29</v>
      </c>
      <c r="CX14">
        <v>890</v>
      </c>
      <c r="CY14" t="b">
        <v>0</v>
      </c>
      <c r="CZ14">
        <v>41</v>
      </c>
      <c r="DA14">
        <v>969</v>
      </c>
      <c r="DB14" t="b">
        <v>0</v>
      </c>
      <c r="DC14">
        <v>55</v>
      </c>
      <c r="DD14">
        <v>620</v>
      </c>
      <c r="DE14" t="b">
        <v>0</v>
      </c>
      <c r="DF14">
        <v>55</v>
      </c>
      <c r="DG14">
        <v>78</v>
      </c>
      <c r="DH14" t="b">
        <v>0</v>
      </c>
      <c r="DI14">
        <v>31</v>
      </c>
      <c r="DJ14">
        <v>112</v>
      </c>
      <c r="DK14" t="b">
        <v>0</v>
      </c>
      <c r="DL14">
        <v>54</v>
      </c>
      <c r="DM14">
        <v>2</v>
      </c>
      <c r="DN14" t="b">
        <v>0</v>
      </c>
      <c r="DO14">
        <v>37</v>
      </c>
      <c r="DP14">
        <v>3</v>
      </c>
      <c r="DQ14" t="b">
        <v>0</v>
      </c>
      <c r="DR14">
        <v>32</v>
      </c>
      <c r="DS14">
        <v>21</v>
      </c>
      <c r="DT14">
        <v>42</v>
      </c>
      <c r="DU14">
        <v>9</v>
      </c>
      <c r="DV14">
        <v>50</v>
      </c>
      <c r="DW14">
        <v>10</v>
      </c>
      <c r="DX14">
        <v>92</v>
      </c>
      <c r="DY14">
        <v>13</v>
      </c>
      <c r="DZ14">
        <v>6</v>
      </c>
      <c r="EA14" t="b">
        <v>0</v>
      </c>
      <c r="EB14" t="b">
        <v>0</v>
      </c>
      <c r="EC14" t="b">
        <v>0</v>
      </c>
    </row>
    <row r="15" spans="1:136" x14ac:dyDescent="0.75">
      <c r="A15" t="s">
        <v>154</v>
      </c>
      <c r="B15" t="s">
        <v>137</v>
      </c>
      <c r="E15" t="s">
        <v>139</v>
      </c>
      <c r="F15" t="s">
        <v>140</v>
      </c>
      <c r="G15">
        <v>0</v>
      </c>
      <c r="H15">
        <v>0</v>
      </c>
      <c r="I15">
        <v>0.04</v>
      </c>
      <c r="J15">
        <v>0</v>
      </c>
      <c r="K15">
        <v>0.02</v>
      </c>
      <c r="L15">
        <v>0.74</v>
      </c>
      <c r="M15">
        <v>0.18</v>
      </c>
      <c r="N15">
        <v>0.03</v>
      </c>
      <c r="O15">
        <v>0.09</v>
      </c>
      <c r="P15">
        <v>0.67</v>
      </c>
      <c r="Q15">
        <v>0.23</v>
      </c>
      <c r="R15">
        <v>0</v>
      </c>
      <c r="S15">
        <v>0</v>
      </c>
      <c r="T15" t="b">
        <v>0</v>
      </c>
      <c r="U15" t="b">
        <v>0</v>
      </c>
      <c r="W15" t="b">
        <v>0</v>
      </c>
      <c r="X15">
        <v>0</v>
      </c>
      <c r="Y15">
        <v>25</v>
      </c>
      <c r="Z15">
        <v>5854</v>
      </c>
      <c r="AA15">
        <v>0.28000000000000003</v>
      </c>
      <c r="AB15">
        <v>0.11</v>
      </c>
      <c r="AC15" t="b">
        <v>0</v>
      </c>
      <c r="AD15" t="b">
        <v>0</v>
      </c>
      <c r="AE15" t="b">
        <v>0</v>
      </c>
      <c r="AF15">
        <v>40</v>
      </c>
      <c r="AG15">
        <v>5.57E-2</v>
      </c>
      <c r="AH15" t="b">
        <v>0</v>
      </c>
      <c r="AI15">
        <v>99</v>
      </c>
      <c r="AJ15">
        <v>0.45400000000000001</v>
      </c>
      <c r="AK15" t="b">
        <v>0</v>
      </c>
      <c r="AL15">
        <v>7</v>
      </c>
      <c r="AM15">
        <v>0</v>
      </c>
      <c r="AN15">
        <v>84</v>
      </c>
      <c r="AO15">
        <v>19</v>
      </c>
      <c r="AP15" t="b">
        <v>0</v>
      </c>
      <c r="AQ15" t="b">
        <v>0</v>
      </c>
      <c r="AR15">
        <v>92</v>
      </c>
      <c r="AS15">
        <v>94</v>
      </c>
      <c r="AT15" t="b">
        <v>1</v>
      </c>
      <c r="AU15" t="b">
        <v>0</v>
      </c>
      <c r="AV15" t="b">
        <v>0</v>
      </c>
      <c r="AW15">
        <v>10</v>
      </c>
      <c r="AX15">
        <v>1</v>
      </c>
      <c r="AY15" t="b">
        <v>0</v>
      </c>
      <c r="AZ15">
        <v>44</v>
      </c>
      <c r="BA15">
        <v>8.4</v>
      </c>
      <c r="BB15" t="b">
        <v>0</v>
      </c>
      <c r="BC15">
        <v>3</v>
      </c>
      <c r="BD15">
        <v>0.04</v>
      </c>
      <c r="BE15" t="b">
        <v>0</v>
      </c>
      <c r="BF15">
        <v>42</v>
      </c>
      <c r="BG15">
        <v>215.04</v>
      </c>
      <c r="BH15" t="b">
        <v>0</v>
      </c>
      <c r="BI15">
        <v>15</v>
      </c>
      <c r="BJ15" t="b">
        <v>0</v>
      </c>
      <c r="BK15">
        <v>57</v>
      </c>
      <c r="BL15">
        <v>24</v>
      </c>
      <c r="BM15" t="b">
        <v>0</v>
      </c>
      <c r="BN15">
        <v>66</v>
      </c>
      <c r="BO15">
        <v>40</v>
      </c>
      <c r="BP15">
        <v>95</v>
      </c>
      <c r="BQ15">
        <v>798100</v>
      </c>
      <c r="BR15" t="b">
        <v>0</v>
      </c>
      <c r="BS15" t="b">
        <v>0</v>
      </c>
      <c r="BT15">
        <v>722</v>
      </c>
      <c r="BU15">
        <v>10</v>
      </c>
      <c r="BV15" t="b">
        <v>1</v>
      </c>
      <c r="BW15" t="b">
        <v>0</v>
      </c>
      <c r="BY15">
        <v>0.21</v>
      </c>
      <c r="BZ15">
        <v>0</v>
      </c>
      <c r="CA15" t="b">
        <v>0</v>
      </c>
      <c r="CB15">
        <v>37</v>
      </c>
      <c r="CC15">
        <v>0.34</v>
      </c>
      <c r="CD15" t="b">
        <v>0</v>
      </c>
      <c r="CE15">
        <v>31</v>
      </c>
      <c r="CF15">
        <v>0.03</v>
      </c>
      <c r="CG15" t="b">
        <v>0</v>
      </c>
      <c r="CH15">
        <v>11</v>
      </c>
      <c r="CI15">
        <v>7.0000000000000007E-2</v>
      </c>
      <c r="CJ15" t="b">
        <v>0</v>
      </c>
      <c r="CL15" t="b">
        <v>0</v>
      </c>
      <c r="CM15" t="b">
        <v>0</v>
      </c>
      <c r="CN15" t="b">
        <v>0</v>
      </c>
      <c r="CO15" t="b">
        <v>0</v>
      </c>
      <c r="CP15" t="b">
        <v>0</v>
      </c>
      <c r="CS15" t="b">
        <v>0</v>
      </c>
      <c r="CT15">
        <v>31</v>
      </c>
      <c r="CU15">
        <v>0.61</v>
      </c>
      <c r="CV15" t="b">
        <v>0</v>
      </c>
      <c r="CW15">
        <v>24</v>
      </c>
      <c r="CX15">
        <v>869</v>
      </c>
      <c r="CY15" t="b">
        <v>0</v>
      </c>
      <c r="CZ15">
        <v>22</v>
      </c>
      <c r="DA15">
        <v>830</v>
      </c>
      <c r="DB15" t="b">
        <v>0</v>
      </c>
      <c r="DC15">
        <v>33</v>
      </c>
      <c r="DD15">
        <v>509</v>
      </c>
      <c r="DE15" t="b">
        <v>0</v>
      </c>
      <c r="DF15">
        <v>54</v>
      </c>
      <c r="DG15">
        <v>78.09</v>
      </c>
      <c r="DH15" t="b">
        <v>0</v>
      </c>
      <c r="DI15">
        <v>57</v>
      </c>
      <c r="DJ15">
        <v>87</v>
      </c>
      <c r="DK15" t="b">
        <v>0</v>
      </c>
      <c r="DL15">
        <v>46</v>
      </c>
      <c r="DM15">
        <v>1</v>
      </c>
      <c r="DN15" t="b">
        <v>0</v>
      </c>
      <c r="DO15">
        <v>68</v>
      </c>
      <c r="DP15">
        <v>6</v>
      </c>
      <c r="DQ15" t="b">
        <v>0</v>
      </c>
      <c r="DR15">
        <v>22</v>
      </c>
      <c r="DS15">
        <v>17</v>
      </c>
      <c r="DT15">
        <v>7</v>
      </c>
      <c r="DU15">
        <v>2</v>
      </c>
      <c r="DV15">
        <v>39</v>
      </c>
      <c r="DW15">
        <v>7</v>
      </c>
      <c r="DX15">
        <v>94</v>
      </c>
      <c r="DY15">
        <v>8</v>
      </c>
      <c r="DZ15">
        <v>4</v>
      </c>
      <c r="EA15" t="b">
        <v>0</v>
      </c>
      <c r="EB15" t="b">
        <v>0</v>
      </c>
      <c r="EC15" t="b">
        <v>0</v>
      </c>
    </row>
    <row r="16" spans="1:136" x14ac:dyDescent="0.75">
      <c r="A16" t="s">
        <v>155</v>
      </c>
      <c r="B16" t="s">
        <v>137</v>
      </c>
      <c r="E16" t="s">
        <v>139</v>
      </c>
      <c r="F16" t="s">
        <v>140</v>
      </c>
      <c r="G16">
        <v>0</v>
      </c>
      <c r="H16">
        <v>0</v>
      </c>
      <c r="I16">
        <v>0.03</v>
      </c>
      <c r="J16">
        <v>0</v>
      </c>
      <c r="K16">
        <v>7.0000000000000007E-2</v>
      </c>
      <c r="L16">
        <v>0.7</v>
      </c>
      <c r="M16">
        <v>0.18</v>
      </c>
      <c r="N16">
        <v>0</v>
      </c>
      <c r="O16">
        <v>0.1</v>
      </c>
      <c r="P16">
        <v>0.67</v>
      </c>
      <c r="Q16">
        <v>0.21</v>
      </c>
      <c r="R16">
        <v>0</v>
      </c>
      <c r="S16">
        <v>0</v>
      </c>
      <c r="T16" t="b">
        <v>0</v>
      </c>
      <c r="U16" t="b">
        <v>0</v>
      </c>
      <c r="W16" t="b">
        <v>0</v>
      </c>
      <c r="X16">
        <v>0</v>
      </c>
      <c r="Y16">
        <v>0</v>
      </c>
      <c r="Z16">
        <v>2560</v>
      </c>
      <c r="AA16">
        <v>0.39</v>
      </c>
      <c r="AB16">
        <v>0.17</v>
      </c>
      <c r="AC16" t="b">
        <v>0</v>
      </c>
      <c r="AD16" t="b">
        <v>0</v>
      </c>
      <c r="AE16" t="b">
        <v>0</v>
      </c>
      <c r="AF16">
        <v>37</v>
      </c>
      <c r="AG16">
        <v>4.3099999999999999E-2</v>
      </c>
      <c r="AH16" t="b">
        <v>0</v>
      </c>
      <c r="AI16">
        <v>98</v>
      </c>
      <c r="AJ16">
        <v>0.35</v>
      </c>
      <c r="AK16" t="b">
        <v>0</v>
      </c>
      <c r="AL16">
        <v>9</v>
      </c>
      <c r="AM16">
        <v>0</v>
      </c>
      <c r="AN16">
        <v>96</v>
      </c>
      <c r="AO16">
        <v>54</v>
      </c>
      <c r="AP16" t="b">
        <v>1</v>
      </c>
      <c r="AQ16" t="b">
        <v>0</v>
      </c>
      <c r="AR16">
        <v>90</v>
      </c>
      <c r="AS16">
        <v>90</v>
      </c>
      <c r="AT16" t="b">
        <v>1</v>
      </c>
      <c r="AU16" t="b">
        <v>0</v>
      </c>
      <c r="AV16" t="b">
        <v>0</v>
      </c>
      <c r="AW16">
        <v>15</v>
      </c>
      <c r="AX16">
        <v>1</v>
      </c>
      <c r="AY16" t="b">
        <v>0</v>
      </c>
      <c r="AZ16">
        <v>54</v>
      </c>
      <c r="BA16">
        <v>8.7100000000000009</v>
      </c>
      <c r="BB16" t="b">
        <v>0</v>
      </c>
      <c r="BC16">
        <v>7</v>
      </c>
      <c r="BD16">
        <v>7.0000000000000007E-2</v>
      </c>
      <c r="BE16" t="b">
        <v>0</v>
      </c>
      <c r="BF16">
        <v>52</v>
      </c>
      <c r="BG16">
        <v>319.41000000000003</v>
      </c>
      <c r="BH16" t="b">
        <v>0</v>
      </c>
      <c r="BI16">
        <v>84</v>
      </c>
      <c r="BJ16" t="b">
        <v>0</v>
      </c>
      <c r="BK16">
        <v>56</v>
      </c>
      <c r="BL16">
        <v>24</v>
      </c>
      <c r="BM16" t="b">
        <v>0</v>
      </c>
      <c r="BN16">
        <v>70</v>
      </c>
      <c r="BO16">
        <v>45</v>
      </c>
      <c r="BP16">
        <v>93</v>
      </c>
      <c r="BQ16">
        <v>648000</v>
      </c>
      <c r="BR16" t="b">
        <v>0</v>
      </c>
      <c r="BS16" t="b">
        <v>0</v>
      </c>
      <c r="BT16">
        <v>447</v>
      </c>
      <c r="BU16">
        <v>6</v>
      </c>
      <c r="BV16" t="b">
        <v>1</v>
      </c>
      <c r="BW16" t="b">
        <v>0</v>
      </c>
      <c r="BY16">
        <v>0.21</v>
      </c>
      <c r="BZ16">
        <v>0</v>
      </c>
      <c r="CA16" t="b">
        <v>0</v>
      </c>
      <c r="CB16">
        <v>36</v>
      </c>
      <c r="CC16">
        <v>0.33</v>
      </c>
      <c r="CD16" t="b">
        <v>0</v>
      </c>
      <c r="CE16">
        <v>30</v>
      </c>
      <c r="CF16">
        <v>0.03</v>
      </c>
      <c r="CG16" t="b">
        <v>0</v>
      </c>
      <c r="CH16">
        <v>67</v>
      </c>
      <c r="CI16">
        <v>0.75</v>
      </c>
      <c r="CL16" t="b">
        <v>0</v>
      </c>
      <c r="CM16" t="b">
        <v>0</v>
      </c>
      <c r="CN16" t="b">
        <v>0</v>
      </c>
      <c r="CO16" t="b">
        <v>0</v>
      </c>
      <c r="CP16" t="b">
        <v>0</v>
      </c>
      <c r="CQ16">
        <v>62</v>
      </c>
      <c r="CR16">
        <v>0</v>
      </c>
      <c r="CS16" t="b">
        <v>0</v>
      </c>
      <c r="CT16">
        <v>13</v>
      </c>
      <c r="CU16">
        <v>0.09</v>
      </c>
      <c r="CV16" t="b">
        <v>0</v>
      </c>
      <c r="CW16">
        <v>35</v>
      </c>
      <c r="CX16">
        <v>910</v>
      </c>
      <c r="CY16" t="b">
        <v>0</v>
      </c>
      <c r="CZ16">
        <v>38</v>
      </c>
      <c r="DA16">
        <v>950</v>
      </c>
      <c r="DB16" t="b">
        <v>0</v>
      </c>
      <c r="DC16">
        <v>51</v>
      </c>
      <c r="DD16">
        <v>600</v>
      </c>
      <c r="DE16" t="b">
        <v>0</v>
      </c>
      <c r="DF16">
        <v>61</v>
      </c>
      <c r="DG16">
        <v>77.3</v>
      </c>
      <c r="DH16" t="b">
        <v>0</v>
      </c>
      <c r="DI16">
        <v>55</v>
      </c>
      <c r="DJ16">
        <v>88</v>
      </c>
      <c r="DK16" t="b">
        <v>0</v>
      </c>
      <c r="DL16">
        <v>35</v>
      </c>
      <c r="DM16">
        <v>0</v>
      </c>
      <c r="DN16" t="b">
        <v>0</v>
      </c>
      <c r="DO16">
        <v>6</v>
      </c>
      <c r="DP16">
        <v>1</v>
      </c>
      <c r="DQ16" t="b">
        <v>0</v>
      </c>
      <c r="DR16">
        <v>32</v>
      </c>
      <c r="DS16">
        <v>21</v>
      </c>
      <c r="DT16">
        <v>30</v>
      </c>
      <c r="DU16">
        <v>7</v>
      </c>
      <c r="DV16">
        <v>50</v>
      </c>
      <c r="DW16">
        <v>9</v>
      </c>
      <c r="DX16">
        <v>95</v>
      </c>
      <c r="DY16">
        <v>7</v>
      </c>
      <c r="DZ16">
        <v>6</v>
      </c>
      <c r="EA16" t="b">
        <v>0</v>
      </c>
      <c r="EB16" t="b">
        <v>0</v>
      </c>
      <c r="EC16" t="b">
        <v>0</v>
      </c>
    </row>
    <row r="17" spans="1:133" x14ac:dyDescent="0.75">
      <c r="A17" t="s">
        <v>156</v>
      </c>
      <c r="B17" t="s">
        <v>137</v>
      </c>
      <c r="E17" t="s">
        <v>139</v>
      </c>
      <c r="F17" t="s">
        <v>140</v>
      </c>
      <c r="G17">
        <v>0</v>
      </c>
      <c r="H17">
        <v>0</v>
      </c>
      <c r="I17">
        <v>0.01</v>
      </c>
      <c r="J17">
        <v>0</v>
      </c>
      <c r="K17">
        <v>0.05</v>
      </c>
      <c r="L17">
        <v>0.66</v>
      </c>
      <c r="M17">
        <v>0.26</v>
      </c>
      <c r="N17">
        <v>0.01</v>
      </c>
      <c r="O17">
        <v>0.06</v>
      </c>
      <c r="P17">
        <v>0.7</v>
      </c>
      <c r="Q17">
        <v>0.23</v>
      </c>
      <c r="R17">
        <v>0</v>
      </c>
      <c r="S17">
        <v>0</v>
      </c>
      <c r="T17" t="b">
        <v>0</v>
      </c>
      <c r="U17" t="b">
        <v>0</v>
      </c>
      <c r="W17" t="b">
        <v>0</v>
      </c>
      <c r="X17">
        <v>0</v>
      </c>
      <c r="Y17">
        <v>0</v>
      </c>
      <c r="Z17">
        <v>6357</v>
      </c>
      <c r="AA17">
        <v>0.38</v>
      </c>
      <c r="AB17">
        <v>0.17</v>
      </c>
      <c r="AC17" t="b">
        <v>0</v>
      </c>
      <c r="AD17" t="b">
        <v>0</v>
      </c>
      <c r="AE17" t="b">
        <v>0</v>
      </c>
      <c r="AF17">
        <v>53</v>
      </c>
      <c r="AG17">
        <v>0.13569999999999999</v>
      </c>
      <c r="AH17" t="b">
        <v>0</v>
      </c>
      <c r="AI17">
        <v>95</v>
      </c>
      <c r="AJ17">
        <v>0.14960000000000001</v>
      </c>
      <c r="AK17" t="b">
        <v>0</v>
      </c>
      <c r="AL17">
        <v>6</v>
      </c>
      <c r="AM17">
        <v>0</v>
      </c>
      <c r="AN17">
        <v>80</v>
      </c>
      <c r="AO17">
        <v>16</v>
      </c>
      <c r="AP17" t="b">
        <v>0</v>
      </c>
      <c r="AQ17" t="b">
        <v>0</v>
      </c>
      <c r="AR17">
        <v>98</v>
      </c>
      <c r="AS17">
        <v>99</v>
      </c>
      <c r="AT17" t="b">
        <v>1</v>
      </c>
      <c r="AU17" t="b">
        <v>0</v>
      </c>
      <c r="AV17" t="b">
        <v>0</v>
      </c>
      <c r="AW17">
        <v>21</v>
      </c>
      <c r="AX17">
        <v>1</v>
      </c>
      <c r="AY17" t="b">
        <v>0</v>
      </c>
      <c r="AZ17">
        <v>51</v>
      </c>
      <c r="BA17">
        <v>8.6199999999999992</v>
      </c>
      <c r="BB17" t="b">
        <v>0</v>
      </c>
      <c r="BC17">
        <v>7</v>
      </c>
      <c r="BD17">
        <v>7.0000000000000007E-2</v>
      </c>
      <c r="BE17" t="b">
        <v>0</v>
      </c>
      <c r="BF17">
        <v>39</v>
      </c>
      <c r="BG17">
        <v>186.75</v>
      </c>
      <c r="BH17" t="b">
        <v>0</v>
      </c>
      <c r="BI17">
        <v>56</v>
      </c>
      <c r="BJ17" t="b">
        <v>0</v>
      </c>
      <c r="BK17">
        <v>67</v>
      </c>
      <c r="BL17">
        <v>28</v>
      </c>
      <c r="BM17" t="b">
        <v>0</v>
      </c>
      <c r="BN17">
        <v>69</v>
      </c>
      <c r="BO17">
        <v>44</v>
      </c>
      <c r="BP17">
        <v>91</v>
      </c>
      <c r="BQ17">
        <v>600200</v>
      </c>
      <c r="BR17" t="b">
        <v>0</v>
      </c>
      <c r="BS17" t="b">
        <v>0</v>
      </c>
      <c r="BT17">
        <v>1752</v>
      </c>
      <c r="BU17">
        <v>22</v>
      </c>
      <c r="BV17" t="b">
        <v>1</v>
      </c>
      <c r="BW17" t="b">
        <v>0</v>
      </c>
      <c r="BY17">
        <v>0.21</v>
      </c>
      <c r="BZ17">
        <v>0</v>
      </c>
      <c r="CA17" t="b">
        <v>0</v>
      </c>
      <c r="CB17">
        <v>57</v>
      </c>
      <c r="CC17">
        <v>1.1499999999999999</v>
      </c>
      <c r="CD17" t="b">
        <v>0</v>
      </c>
      <c r="CE17">
        <v>27</v>
      </c>
      <c r="CF17">
        <v>0.02</v>
      </c>
      <c r="CG17" t="b">
        <v>0</v>
      </c>
      <c r="CH17">
        <v>16</v>
      </c>
      <c r="CI17">
        <v>0.1</v>
      </c>
      <c r="CL17" t="b">
        <v>0</v>
      </c>
      <c r="CM17" t="b">
        <v>0</v>
      </c>
      <c r="CN17" t="b">
        <v>0</v>
      </c>
      <c r="CO17" t="b">
        <v>0</v>
      </c>
      <c r="CP17" t="b">
        <v>0</v>
      </c>
      <c r="CS17" t="b">
        <v>0</v>
      </c>
      <c r="CT17">
        <v>36</v>
      </c>
      <c r="CU17">
        <v>0.87</v>
      </c>
      <c r="CV17" t="b">
        <v>0</v>
      </c>
      <c r="CW17">
        <v>35</v>
      </c>
      <c r="CX17">
        <v>910</v>
      </c>
      <c r="CY17" t="b">
        <v>0</v>
      </c>
      <c r="CZ17">
        <v>42</v>
      </c>
      <c r="DA17">
        <v>980</v>
      </c>
      <c r="DB17" t="b">
        <v>0</v>
      </c>
      <c r="DC17">
        <v>53</v>
      </c>
      <c r="DD17">
        <v>610</v>
      </c>
      <c r="DE17" t="b">
        <v>0</v>
      </c>
      <c r="DF17">
        <v>25</v>
      </c>
      <c r="DG17">
        <v>80.900000000000006</v>
      </c>
      <c r="DH17" t="b">
        <v>0</v>
      </c>
      <c r="DI17">
        <v>55</v>
      </c>
      <c r="DJ17">
        <v>88</v>
      </c>
      <c r="DK17" t="b">
        <v>0</v>
      </c>
      <c r="DL17">
        <v>70</v>
      </c>
      <c r="DM17">
        <v>4</v>
      </c>
      <c r="DN17" t="b">
        <v>0</v>
      </c>
      <c r="DO17">
        <v>48</v>
      </c>
      <c r="DP17">
        <v>4</v>
      </c>
      <c r="DQ17" t="b">
        <v>0</v>
      </c>
      <c r="DR17">
        <v>35</v>
      </c>
      <c r="DS17">
        <v>23</v>
      </c>
      <c r="DT17">
        <v>34</v>
      </c>
      <c r="DU17">
        <v>8</v>
      </c>
      <c r="DV17">
        <v>60</v>
      </c>
      <c r="DW17">
        <v>12</v>
      </c>
      <c r="DX17">
        <v>93</v>
      </c>
      <c r="DY17">
        <v>7</v>
      </c>
      <c r="DZ17">
        <v>6</v>
      </c>
      <c r="EA17" t="b">
        <v>0</v>
      </c>
      <c r="EB17" t="b">
        <v>0</v>
      </c>
      <c r="EC17" t="b">
        <v>0</v>
      </c>
    </row>
    <row r="18" spans="1:133" x14ac:dyDescent="0.75">
      <c r="A18" t="s">
        <v>157</v>
      </c>
      <c r="B18" t="s">
        <v>137</v>
      </c>
      <c r="C18" t="s">
        <v>138</v>
      </c>
      <c r="E18" t="s">
        <v>139</v>
      </c>
      <c r="F18" t="s">
        <v>140</v>
      </c>
      <c r="G18">
        <v>0</v>
      </c>
      <c r="H18">
        <v>0.03</v>
      </c>
      <c r="I18">
        <v>0.01</v>
      </c>
      <c r="J18">
        <v>0</v>
      </c>
      <c r="K18">
        <v>0.03</v>
      </c>
      <c r="L18">
        <v>0.63</v>
      </c>
      <c r="M18">
        <v>0.31</v>
      </c>
      <c r="N18">
        <v>0.03</v>
      </c>
      <c r="O18">
        <v>0.1</v>
      </c>
      <c r="P18">
        <v>0.73</v>
      </c>
      <c r="Q18">
        <v>0.15</v>
      </c>
      <c r="R18">
        <v>0</v>
      </c>
      <c r="S18">
        <v>0</v>
      </c>
      <c r="T18" t="b">
        <v>0</v>
      </c>
      <c r="U18" t="b">
        <v>0</v>
      </c>
      <c r="W18" t="b">
        <v>0</v>
      </c>
      <c r="X18">
        <v>0</v>
      </c>
      <c r="Y18">
        <v>0</v>
      </c>
      <c r="Z18">
        <v>4957</v>
      </c>
      <c r="AA18">
        <v>0.12</v>
      </c>
      <c r="AB18">
        <v>0.03</v>
      </c>
      <c r="AC18" t="b">
        <v>0</v>
      </c>
      <c r="AD18" t="b">
        <v>0</v>
      </c>
      <c r="AE18" t="b">
        <v>0</v>
      </c>
      <c r="AF18">
        <v>61</v>
      </c>
      <c r="AG18">
        <v>0.23330000000000001</v>
      </c>
      <c r="AH18" t="b">
        <v>0</v>
      </c>
      <c r="AI18">
        <v>94</v>
      </c>
      <c r="AJ18">
        <v>0.1179</v>
      </c>
      <c r="AK18" t="b">
        <v>0</v>
      </c>
      <c r="AL18">
        <v>5</v>
      </c>
      <c r="AM18">
        <v>0</v>
      </c>
      <c r="AN18">
        <v>77</v>
      </c>
      <c r="AO18">
        <v>14</v>
      </c>
      <c r="AP18" t="b">
        <v>0</v>
      </c>
      <c r="AQ18" t="b">
        <v>0</v>
      </c>
      <c r="AR18">
        <v>99</v>
      </c>
      <c r="AS18">
        <v>100</v>
      </c>
      <c r="AT18" t="b">
        <v>1</v>
      </c>
      <c r="AU18" t="b">
        <v>0</v>
      </c>
      <c r="AV18" t="b">
        <v>0</v>
      </c>
      <c r="AW18">
        <v>10</v>
      </c>
      <c r="AX18">
        <v>1</v>
      </c>
      <c r="AY18" t="b">
        <v>0</v>
      </c>
      <c r="AZ18">
        <v>55</v>
      </c>
      <c r="BA18">
        <v>8.75</v>
      </c>
      <c r="BB18" t="b">
        <v>0</v>
      </c>
      <c r="BC18">
        <v>7</v>
      </c>
      <c r="BD18">
        <v>7.0000000000000007E-2</v>
      </c>
      <c r="BE18" t="b">
        <v>0</v>
      </c>
      <c r="BF18">
        <v>75</v>
      </c>
      <c r="BG18">
        <v>770.76</v>
      </c>
      <c r="BH18" t="b">
        <v>0</v>
      </c>
      <c r="BI18">
        <v>51</v>
      </c>
      <c r="BJ18" t="b">
        <v>0</v>
      </c>
      <c r="BK18">
        <v>61</v>
      </c>
      <c r="BL18">
        <v>26</v>
      </c>
      <c r="BM18" t="b">
        <v>0</v>
      </c>
      <c r="BN18">
        <v>65</v>
      </c>
      <c r="BO18">
        <v>39</v>
      </c>
      <c r="BP18">
        <v>87</v>
      </c>
      <c r="BQ18">
        <v>488400</v>
      </c>
      <c r="BR18" t="b">
        <v>0</v>
      </c>
      <c r="BS18" t="b">
        <v>0</v>
      </c>
      <c r="BT18">
        <v>2348</v>
      </c>
      <c r="BU18">
        <v>29</v>
      </c>
      <c r="BV18" t="b">
        <v>1</v>
      </c>
      <c r="BW18" t="b">
        <v>0</v>
      </c>
      <c r="BY18">
        <v>0.53</v>
      </c>
      <c r="BZ18">
        <v>0</v>
      </c>
      <c r="CA18" t="b">
        <v>0</v>
      </c>
      <c r="CB18">
        <v>57</v>
      </c>
      <c r="CC18">
        <v>1.1299999999999999</v>
      </c>
      <c r="CD18" t="b">
        <v>0</v>
      </c>
      <c r="CE18">
        <v>29</v>
      </c>
      <c r="CF18">
        <v>0.03</v>
      </c>
      <c r="CG18" t="b">
        <v>0</v>
      </c>
      <c r="CH18">
        <v>49</v>
      </c>
      <c r="CI18">
        <v>0.35</v>
      </c>
      <c r="CL18" t="b">
        <v>0</v>
      </c>
      <c r="CM18" t="b">
        <v>0</v>
      </c>
      <c r="CN18" t="b">
        <v>0</v>
      </c>
      <c r="CO18" t="b">
        <v>0</v>
      </c>
      <c r="CP18" t="b">
        <v>0</v>
      </c>
      <c r="CS18" t="b">
        <v>0</v>
      </c>
      <c r="CT18">
        <v>54</v>
      </c>
      <c r="CU18">
        <v>2.16</v>
      </c>
      <c r="CV18" t="b">
        <v>0</v>
      </c>
      <c r="CW18">
        <v>32</v>
      </c>
      <c r="CX18">
        <v>900</v>
      </c>
      <c r="CY18" t="b">
        <v>0</v>
      </c>
      <c r="CZ18">
        <v>29</v>
      </c>
      <c r="DA18">
        <v>880</v>
      </c>
      <c r="DB18" t="b">
        <v>0</v>
      </c>
      <c r="DC18">
        <v>39</v>
      </c>
      <c r="DD18">
        <v>540</v>
      </c>
      <c r="DE18" t="b">
        <v>0</v>
      </c>
      <c r="DF18">
        <v>17</v>
      </c>
      <c r="DG18">
        <v>81.900000000000006</v>
      </c>
      <c r="DH18" t="b">
        <v>0</v>
      </c>
      <c r="DI18">
        <v>46</v>
      </c>
      <c r="DJ18">
        <v>97</v>
      </c>
      <c r="DK18" t="b">
        <v>0</v>
      </c>
      <c r="DL18">
        <v>49</v>
      </c>
      <c r="DM18">
        <v>1</v>
      </c>
      <c r="DN18" t="b">
        <v>0</v>
      </c>
      <c r="DO18">
        <v>66</v>
      </c>
      <c r="DP18">
        <v>6</v>
      </c>
      <c r="DQ18" t="b">
        <v>0</v>
      </c>
      <c r="DR18">
        <v>20</v>
      </c>
      <c r="DS18">
        <v>16</v>
      </c>
      <c r="DT18">
        <v>22</v>
      </c>
      <c r="DU18">
        <v>5</v>
      </c>
      <c r="DV18">
        <v>67</v>
      </c>
      <c r="DW18">
        <v>14</v>
      </c>
      <c r="DX18">
        <v>87</v>
      </c>
      <c r="DY18">
        <v>6</v>
      </c>
      <c r="DZ18">
        <v>9</v>
      </c>
      <c r="EA18" t="b">
        <v>0</v>
      </c>
      <c r="EB18" t="b">
        <v>0</v>
      </c>
      <c r="EC18" t="b">
        <v>0</v>
      </c>
    </row>
    <row r="19" spans="1:133" x14ac:dyDescent="0.75">
      <c r="A19" t="s">
        <v>158</v>
      </c>
      <c r="B19" t="s">
        <v>137</v>
      </c>
      <c r="C19" t="s">
        <v>138</v>
      </c>
      <c r="E19" t="s">
        <v>139</v>
      </c>
      <c r="F19" t="s">
        <v>140</v>
      </c>
      <c r="G19">
        <v>0</v>
      </c>
      <c r="H19">
        <v>0</v>
      </c>
      <c r="I19">
        <v>0</v>
      </c>
      <c r="J19">
        <v>0</v>
      </c>
      <c r="K19">
        <v>0.01</v>
      </c>
      <c r="L19">
        <v>0.77</v>
      </c>
      <c r="M19">
        <v>0.19</v>
      </c>
      <c r="N19">
        <v>0.06</v>
      </c>
      <c r="O19">
        <v>0.06</v>
      </c>
      <c r="P19">
        <v>0.7</v>
      </c>
      <c r="Q19">
        <v>0.23</v>
      </c>
      <c r="R19">
        <v>0</v>
      </c>
      <c r="S19">
        <v>0</v>
      </c>
      <c r="T19" t="b">
        <v>0</v>
      </c>
      <c r="U19" t="b">
        <v>0</v>
      </c>
      <c r="W19" t="b">
        <v>0</v>
      </c>
      <c r="X19">
        <v>0</v>
      </c>
      <c r="Y19">
        <v>0</v>
      </c>
      <c r="Z19">
        <v>3660</v>
      </c>
      <c r="AA19">
        <v>0.26</v>
      </c>
      <c r="AB19">
        <v>0.11</v>
      </c>
      <c r="AC19" t="b">
        <v>0</v>
      </c>
      <c r="AD19" t="b">
        <v>0</v>
      </c>
      <c r="AE19" t="b">
        <v>0</v>
      </c>
      <c r="AF19">
        <v>31</v>
      </c>
      <c r="AG19">
        <v>1.9599999999999999E-2</v>
      </c>
      <c r="AH19" t="b">
        <v>0</v>
      </c>
      <c r="AI19">
        <v>93</v>
      </c>
      <c r="AJ19">
        <v>0.1142</v>
      </c>
      <c r="AK19" t="b">
        <v>0</v>
      </c>
      <c r="AL19">
        <v>4</v>
      </c>
      <c r="AM19">
        <v>0</v>
      </c>
      <c r="AN19">
        <v>68</v>
      </c>
      <c r="AO19">
        <v>11</v>
      </c>
      <c r="AP19" t="b">
        <v>0</v>
      </c>
      <c r="AQ19" t="b">
        <v>0</v>
      </c>
      <c r="AR19">
        <v>97</v>
      </c>
      <c r="AS19">
        <v>99</v>
      </c>
      <c r="AT19" t="b">
        <v>1</v>
      </c>
      <c r="AU19" t="b">
        <v>0</v>
      </c>
      <c r="AV19" t="b">
        <v>0</v>
      </c>
      <c r="AW19">
        <v>12</v>
      </c>
      <c r="AX19">
        <v>1</v>
      </c>
      <c r="AY19" t="b">
        <v>0</v>
      </c>
      <c r="AZ19">
        <v>55</v>
      </c>
      <c r="BA19">
        <v>8.73</v>
      </c>
      <c r="BB19" t="b">
        <v>0</v>
      </c>
      <c r="BC19">
        <v>7</v>
      </c>
      <c r="BD19">
        <v>7.0000000000000007E-2</v>
      </c>
      <c r="BE19" t="b">
        <v>0</v>
      </c>
      <c r="BF19">
        <v>66</v>
      </c>
      <c r="BG19">
        <v>549.9</v>
      </c>
      <c r="BH19" t="b">
        <v>0</v>
      </c>
      <c r="BI19">
        <v>55</v>
      </c>
      <c r="BJ19" t="b">
        <v>0</v>
      </c>
      <c r="BK19">
        <v>70</v>
      </c>
      <c r="BL19">
        <v>30</v>
      </c>
      <c r="BM19" t="b">
        <v>0</v>
      </c>
      <c r="BN19">
        <v>61</v>
      </c>
      <c r="BO19">
        <v>34</v>
      </c>
      <c r="BP19">
        <v>93</v>
      </c>
      <c r="BQ19">
        <v>667800</v>
      </c>
      <c r="BR19" t="b">
        <v>0</v>
      </c>
      <c r="BS19" t="b">
        <v>0</v>
      </c>
      <c r="BT19">
        <v>1747</v>
      </c>
      <c r="BU19">
        <v>22</v>
      </c>
      <c r="BV19" t="b">
        <v>1</v>
      </c>
      <c r="BW19" t="b">
        <v>0</v>
      </c>
      <c r="BY19">
        <v>0.21</v>
      </c>
      <c r="BZ19">
        <v>0</v>
      </c>
      <c r="CA19" t="b">
        <v>0</v>
      </c>
      <c r="CB19">
        <v>58</v>
      </c>
      <c r="CC19">
        <v>1.21</v>
      </c>
      <c r="CD19" t="b">
        <v>0</v>
      </c>
      <c r="CE19">
        <v>29</v>
      </c>
      <c r="CF19">
        <v>0.03</v>
      </c>
      <c r="CG19" t="b">
        <v>0</v>
      </c>
      <c r="CH19">
        <v>40</v>
      </c>
      <c r="CI19">
        <v>0.24</v>
      </c>
      <c r="CL19" t="b">
        <v>0</v>
      </c>
      <c r="CM19" t="b">
        <v>0</v>
      </c>
      <c r="CN19" t="b">
        <v>0</v>
      </c>
      <c r="CO19" t="b">
        <v>0</v>
      </c>
      <c r="CP19" t="b">
        <v>0</v>
      </c>
      <c r="CS19" t="b">
        <v>0</v>
      </c>
      <c r="CT19">
        <v>36</v>
      </c>
      <c r="CU19">
        <v>0.92</v>
      </c>
      <c r="CV19" t="b">
        <v>0</v>
      </c>
      <c r="CW19">
        <v>27</v>
      </c>
      <c r="CX19">
        <v>880</v>
      </c>
      <c r="CY19" t="b">
        <v>0</v>
      </c>
      <c r="CZ19">
        <v>34</v>
      </c>
      <c r="DA19">
        <v>919</v>
      </c>
      <c r="DB19" t="b">
        <v>0</v>
      </c>
      <c r="DC19">
        <v>45</v>
      </c>
      <c r="DD19">
        <v>570</v>
      </c>
      <c r="DE19" t="b">
        <v>0</v>
      </c>
      <c r="DF19">
        <v>31</v>
      </c>
      <c r="DG19">
        <v>80.3</v>
      </c>
      <c r="DH19" t="b">
        <v>0</v>
      </c>
      <c r="DI19">
        <v>37</v>
      </c>
      <c r="DJ19">
        <v>105</v>
      </c>
      <c r="DK19" t="b">
        <v>0</v>
      </c>
      <c r="DL19">
        <v>35</v>
      </c>
      <c r="DM19">
        <v>0</v>
      </c>
      <c r="DN19" t="b">
        <v>0</v>
      </c>
      <c r="DO19">
        <v>43</v>
      </c>
      <c r="DP19">
        <v>4</v>
      </c>
      <c r="DQ19" t="b">
        <v>0</v>
      </c>
      <c r="DR19">
        <v>26</v>
      </c>
      <c r="DS19">
        <v>18</v>
      </c>
      <c r="DT19">
        <v>24</v>
      </c>
      <c r="DU19">
        <v>6</v>
      </c>
      <c r="DV19">
        <v>27</v>
      </c>
      <c r="DW19">
        <v>5</v>
      </c>
      <c r="DX19">
        <v>92</v>
      </c>
      <c r="DY19">
        <v>4</v>
      </c>
      <c r="DZ19">
        <v>6</v>
      </c>
      <c r="EA19" t="b">
        <v>0</v>
      </c>
      <c r="EB19" t="b">
        <v>0</v>
      </c>
      <c r="EC19" t="b">
        <v>0</v>
      </c>
    </row>
    <row r="20" spans="1:133" x14ac:dyDescent="0.75">
      <c r="A20" t="s">
        <v>159</v>
      </c>
      <c r="B20" t="s">
        <v>137</v>
      </c>
      <c r="E20" t="s">
        <v>139</v>
      </c>
      <c r="F20" t="s">
        <v>140</v>
      </c>
      <c r="G20">
        <v>0.08</v>
      </c>
      <c r="H20">
        <v>0.01</v>
      </c>
      <c r="I20">
        <v>0.02</v>
      </c>
      <c r="J20">
        <v>0</v>
      </c>
      <c r="K20">
        <v>0.06</v>
      </c>
      <c r="L20">
        <v>0.43</v>
      </c>
      <c r="M20">
        <v>0.44</v>
      </c>
      <c r="N20">
        <v>0.05</v>
      </c>
      <c r="O20">
        <v>0.14000000000000001</v>
      </c>
      <c r="P20">
        <v>0.68</v>
      </c>
      <c r="Q20">
        <v>0.16</v>
      </c>
      <c r="R20">
        <v>0</v>
      </c>
      <c r="S20">
        <v>0</v>
      </c>
      <c r="T20" t="b">
        <v>0</v>
      </c>
      <c r="U20" t="b">
        <v>0</v>
      </c>
      <c r="W20" t="b">
        <v>0</v>
      </c>
      <c r="X20">
        <v>0</v>
      </c>
      <c r="Y20">
        <v>28</v>
      </c>
      <c r="Z20">
        <v>5147</v>
      </c>
      <c r="AA20">
        <v>0.3</v>
      </c>
      <c r="AB20">
        <v>0.12</v>
      </c>
      <c r="AC20" t="b">
        <v>0</v>
      </c>
      <c r="AD20" t="b">
        <v>0</v>
      </c>
      <c r="AE20" t="b">
        <v>0</v>
      </c>
      <c r="AF20">
        <v>18</v>
      </c>
      <c r="AG20">
        <v>3.5999999999999999E-3</v>
      </c>
      <c r="AH20" t="b">
        <v>0</v>
      </c>
      <c r="AI20">
        <v>70</v>
      </c>
      <c r="AJ20">
        <v>2.87E-2</v>
      </c>
      <c r="AK20" t="b">
        <v>0</v>
      </c>
      <c r="AL20">
        <v>1</v>
      </c>
      <c r="AM20">
        <v>0</v>
      </c>
      <c r="AN20">
        <v>13</v>
      </c>
      <c r="AO20">
        <v>2</v>
      </c>
      <c r="AP20" t="b">
        <v>0</v>
      </c>
      <c r="AQ20" t="b">
        <v>0</v>
      </c>
      <c r="AR20">
        <v>88</v>
      </c>
      <c r="AS20">
        <v>85</v>
      </c>
      <c r="AT20" t="b">
        <v>0</v>
      </c>
      <c r="AU20" t="b">
        <v>0</v>
      </c>
      <c r="AV20" t="b">
        <v>0</v>
      </c>
      <c r="AW20">
        <v>8</v>
      </c>
      <c r="AX20">
        <v>1</v>
      </c>
      <c r="AY20" t="b">
        <v>0</v>
      </c>
      <c r="AZ20">
        <v>67</v>
      </c>
      <c r="BA20">
        <v>9.15</v>
      </c>
      <c r="BB20" t="b">
        <v>0</v>
      </c>
      <c r="BC20">
        <v>33</v>
      </c>
      <c r="BD20">
        <v>0.17</v>
      </c>
      <c r="BE20" t="b">
        <v>0</v>
      </c>
      <c r="BF20">
        <v>67</v>
      </c>
      <c r="BG20">
        <v>557.91999999999996</v>
      </c>
      <c r="BH20" t="b">
        <v>0</v>
      </c>
      <c r="BI20">
        <v>61</v>
      </c>
      <c r="BJ20" t="b">
        <v>0</v>
      </c>
      <c r="BK20">
        <v>79</v>
      </c>
      <c r="BL20">
        <v>34</v>
      </c>
      <c r="BM20" t="b">
        <v>0</v>
      </c>
      <c r="BN20">
        <v>29</v>
      </c>
      <c r="BO20">
        <v>10</v>
      </c>
      <c r="BP20">
        <v>89</v>
      </c>
      <c r="BQ20">
        <v>534500</v>
      </c>
      <c r="BR20" t="b">
        <v>0</v>
      </c>
      <c r="BS20" t="b">
        <v>0</v>
      </c>
      <c r="BT20">
        <v>6873</v>
      </c>
      <c r="BU20">
        <v>88</v>
      </c>
      <c r="BV20" t="b">
        <v>1</v>
      </c>
      <c r="BW20" t="b">
        <v>0</v>
      </c>
      <c r="BY20">
        <v>0.99</v>
      </c>
      <c r="BZ20">
        <v>0.12</v>
      </c>
      <c r="CA20" t="b">
        <v>0</v>
      </c>
      <c r="CB20">
        <v>50</v>
      </c>
      <c r="CC20">
        <v>0.8</v>
      </c>
      <c r="CD20" t="b">
        <v>0</v>
      </c>
      <c r="CE20">
        <v>47</v>
      </c>
      <c r="CF20">
        <v>0.05</v>
      </c>
      <c r="CG20" t="b">
        <v>0</v>
      </c>
      <c r="CH20">
        <v>37</v>
      </c>
      <c r="CI20">
        <v>0.21</v>
      </c>
      <c r="CL20" t="b">
        <v>0</v>
      </c>
      <c r="CM20" t="b">
        <v>0</v>
      </c>
      <c r="CN20" t="b">
        <v>0</v>
      </c>
      <c r="CO20" t="b">
        <v>0</v>
      </c>
      <c r="CP20" t="b">
        <v>0</v>
      </c>
      <c r="CQ20">
        <v>99</v>
      </c>
      <c r="CR20">
        <v>2216.84</v>
      </c>
      <c r="CS20" t="b">
        <v>0</v>
      </c>
      <c r="CT20">
        <v>42</v>
      </c>
      <c r="CU20">
        <v>1.22</v>
      </c>
      <c r="CV20" t="b">
        <v>0</v>
      </c>
      <c r="CW20">
        <v>29</v>
      </c>
      <c r="CX20">
        <v>890</v>
      </c>
      <c r="CY20" t="b">
        <v>0</v>
      </c>
      <c r="CZ20">
        <v>44</v>
      </c>
      <c r="DA20">
        <v>1000</v>
      </c>
      <c r="DB20" t="b">
        <v>0</v>
      </c>
      <c r="DC20">
        <v>57</v>
      </c>
      <c r="DD20">
        <v>630</v>
      </c>
      <c r="DE20" t="b">
        <v>0</v>
      </c>
      <c r="DF20">
        <v>42</v>
      </c>
      <c r="DG20">
        <v>79.3</v>
      </c>
      <c r="DH20" t="b">
        <v>0</v>
      </c>
      <c r="DI20">
        <v>66</v>
      </c>
      <c r="DJ20">
        <v>79</v>
      </c>
      <c r="DK20" t="b">
        <v>0</v>
      </c>
      <c r="DL20">
        <v>40</v>
      </c>
      <c r="DM20">
        <v>0</v>
      </c>
      <c r="DN20" t="b">
        <v>0</v>
      </c>
      <c r="DO20">
        <v>48</v>
      </c>
      <c r="DP20">
        <v>4</v>
      </c>
      <c r="DQ20" t="b">
        <v>0</v>
      </c>
      <c r="DR20">
        <v>28</v>
      </c>
      <c r="DS20">
        <v>20</v>
      </c>
      <c r="DT20">
        <v>37</v>
      </c>
      <c r="DU20">
        <v>8</v>
      </c>
      <c r="DV20">
        <v>61</v>
      </c>
      <c r="DW20">
        <v>12</v>
      </c>
      <c r="DX20">
        <v>92</v>
      </c>
      <c r="DY20">
        <v>7</v>
      </c>
      <c r="DZ20">
        <v>2</v>
      </c>
      <c r="EA20" t="b">
        <v>0</v>
      </c>
      <c r="EB20" t="b">
        <v>0</v>
      </c>
      <c r="EC20" t="b">
        <v>0</v>
      </c>
    </row>
    <row r="21" spans="1:133" x14ac:dyDescent="0.75">
      <c r="A21" t="s">
        <v>160</v>
      </c>
      <c r="B21" t="s">
        <v>137</v>
      </c>
      <c r="E21" t="s">
        <v>139</v>
      </c>
      <c r="F21" t="s">
        <v>140</v>
      </c>
      <c r="G21">
        <v>0.01</v>
      </c>
      <c r="H21">
        <v>0</v>
      </c>
      <c r="I21">
        <v>7.0000000000000007E-2</v>
      </c>
      <c r="J21">
        <v>0</v>
      </c>
      <c r="K21">
        <v>0.03</v>
      </c>
      <c r="L21">
        <v>0.64</v>
      </c>
      <c r="M21">
        <v>0.24</v>
      </c>
      <c r="N21">
        <v>0.01</v>
      </c>
      <c r="O21">
        <v>0.14000000000000001</v>
      </c>
      <c r="P21">
        <v>0.65</v>
      </c>
      <c r="Q21">
        <v>0.2</v>
      </c>
      <c r="R21">
        <v>0</v>
      </c>
      <c r="S21">
        <v>0</v>
      </c>
      <c r="T21" t="b">
        <v>0</v>
      </c>
      <c r="U21" t="b">
        <v>0</v>
      </c>
      <c r="W21" t="b">
        <v>0</v>
      </c>
      <c r="X21">
        <v>0</v>
      </c>
      <c r="Y21">
        <v>0</v>
      </c>
      <c r="Z21">
        <v>7385</v>
      </c>
      <c r="AA21">
        <v>0.11</v>
      </c>
      <c r="AB21">
        <v>0.03</v>
      </c>
      <c r="AC21" t="b">
        <v>0</v>
      </c>
      <c r="AD21" t="b">
        <v>0</v>
      </c>
      <c r="AE21" t="b">
        <v>0</v>
      </c>
      <c r="AF21">
        <v>14</v>
      </c>
      <c r="AG21">
        <v>1.6000000000000001E-3</v>
      </c>
      <c r="AH21" t="b">
        <v>0</v>
      </c>
      <c r="AI21">
        <v>23</v>
      </c>
      <c r="AJ21">
        <v>4.0000000000000001E-3</v>
      </c>
      <c r="AK21" t="b">
        <v>0</v>
      </c>
      <c r="AL21">
        <v>0</v>
      </c>
      <c r="AM21">
        <v>0</v>
      </c>
      <c r="AN21">
        <v>13</v>
      </c>
      <c r="AO21">
        <v>2</v>
      </c>
      <c r="AP21" t="b">
        <v>0</v>
      </c>
      <c r="AQ21" t="b">
        <v>0</v>
      </c>
      <c r="AR21">
        <v>99</v>
      </c>
      <c r="AS21">
        <v>100</v>
      </c>
      <c r="AT21" t="b">
        <v>1</v>
      </c>
      <c r="AU21" t="b">
        <v>0</v>
      </c>
      <c r="AV21" t="b">
        <v>0</v>
      </c>
      <c r="AW21">
        <v>3</v>
      </c>
      <c r="AX21">
        <v>1</v>
      </c>
      <c r="AY21" t="b">
        <v>0</v>
      </c>
      <c r="AZ21">
        <v>68</v>
      </c>
      <c r="BA21">
        <v>9.18</v>
      </c>
      <c r="BB21" t="b">
        <v>0</v>
      </c>
      <c r="BC21">
        <v>39</v>
      </c>
      <c r="BD21">
        <v>0.2</v>
      </c>
      <c r="BE21" t="b">
        <v>0</v>
      </c>
      <c r="BF21">
        <v>74</v>
      </c>
      <c r="BG21">
        <v>738.72</v>
      </c>
      <c r="BH21" t="b">
        <v>0</v>
      </c>
      <c r="BI21">
        <v>21</v>
      </c>
      <c r="BJ21" t="b">
        <v>0</v>
      </c>
      <c r="BK21">
        <v>18</v>
      </c>
      <c r="BL21">
        <v>14</v>
      </c>
      <c r="BM21" t="b">
        <v>0</v>
      </c>
      <c r="BN21">
        <v>25</v>
      </c>
      <c r="BO21">
        <v>7</v>
      </c>
      <c r="BP21">
        <v>92</v>
      </c>
      <c r="BQ21">
        <v>627000</v>
      </c>
      <c r="BR21" t="b">
        <v>0</v>
      </c>
      <c r="BS21" t="b">
        <v>0</v>
      </c>
      <c r="BT21">
        <v>6369</v>
      </c>
      <c r="BU21">
        <v>83</v>
      </c>
      <c r="BV21" t="b">
        <v>1</v>
      </c>
      <c r="BW21" t="b">
        <v>0</v>
      </c>
      <c r="BY21">
        <v>0.21</v>
      </c>
      <c r="BZ21">
        <v>0</v>
      </c>
      <c r="CA21" t="b">
        <v>0</v>
      </c>
      <c r="CB21">
        <v>76</v>
      </c>
      <c r="CC21">
        <v>2.78</v>
      </c>
      <c r="CD21" t="b">
        <v>0</v>
      </c>
      <c r="CE21">
        <v>51</v>
      </c>
      <c r="CF21">
        <v>0.06</v>
      </c>
      <c r="CG21" t="b">
        <v>0</v>
      </c>
      <c r="CH21">
        <v>60</v>
      </c>
      <c r="CI21">
        <v>0.57999999999999996</v>
      </c>
      <c r="CL21" t="b">
        <v>0</v>
      </c>
      <c r="CM21" t="b">
        <v>0</v>
      </c>
      <c r="CN21" t="b">
        <v>0</v>
      </c>
      <c r="CO21" t="b">
        <v>0</v>
      </c>
      <c r="CP21" t="b">
        <v>0</v>
      </c>
      <c r="CQ21">
        <v>99</v>
      </c>
      <c r="CR21">
        <v>1442.29</v>
      </c>
      <c r="CS21" t="b">
        <v>0</v>
      </c>
      <c r="CT21">
        <v>30</v>
      </c>
      <c r="CU21">
        <v>0.61</v>
      </c>
      <c r="CV21" t="b">
        <v>0</v>
      </c>
      <c r="CW21">
        <v>18</v>
      </c>
      <c r="CX21">
        <v>840</v>
      </c>
      <c r="CY21" t="b">
        <v>0</v>
      </c>
      <c r="CZ21">
        <v>22</v>
      </c>
      <c r="DA21">
        <v>830</v>
      </c>
      <c r="DB21" t="b">
        <v>0</v>
      </c>
      <c r="DC21">
        <v>27</v>
      </c>
      <c r="DD21">
        <v>480</v>
      </c>
      <c r="DE21" t="b">
        <v>0</v>
      </c>
      <c r="DF21">
        <v>8</v>
      </c>
      <c r="DG21">
        <v>83.6</v>
      </c>
      <c r="DH21" t="b">
        <v>0</v>
      </c>
      <c r="DI21">
        <v>15</v>
      </c>
      <c r="DJ21">
        <v>139</v>
      </c>
      <c r="DK21" t="b">
        <v>0</v>
      </c>
      <c r="DL21">
        <v>52</v>
      </c>
      <c r="DM21">
        <v>1</v>
      </c>
      <c r="DN21" t="b">
        <v>0</v>
      </c>
      <c r="DO21">
        <v>31</v>
      </c>
      <c r="DP21">
        <v>3</v>
      </c>
      <c r="DQ21" t="b">
        <v>0</v>
      </c>
      <c r="DR21">
        <v>9</v>
      </c>
      <c r="DS21">
        <v>10</v>
      </c>
      <c r="DT21">
        <v>7</v>
      </c>
      <c r="DU21">
        <v>2</v>
      </c>
      <c r="DV21">
        <v>19</v>
      </c>
      <c r="DW21">
        <v>4</v>
      </c>
      <c r="DX21">
        <v>93</v>
      </c>
      <c r="DY21">
        <v>5</v>
      </c>
      <c r="DZ21">
        <v>3</v>
      </c>
      <c r="EA21" t="b">
        <v>0</v>
      </c>
      <c r="EB21" t="b">
        <v>0</v>
      </c>
      <c r="EC21" t="b">
        <v>0</v>
      </c>
    </row>
    <row r="22" spans="1:133" x14ac:dyDescent="0.75">
      <c r="A22" t="s">
        <v>161</v>
      </c>
      <c r="B22" t="s">
        <v>137</v>
      </c>
      <c r="E22" t="s">
        <v>139</v>
      </c>
      <c r="F22" t="s">
        <v>140</v>
      </c>
      <c r="G22">
        <v>0.01</v>
      </c>
      <c r="H22">
        <v>0.01</v>
      </c>
      <c r="I22">
        <v>0</v>
      </c>
      <c r="J22">
        <v>0</v>
      </c>
      <c r="K22">
        <v>0.02</v>
      </c>
      <c r="L22">
        <v>0.4</v>
      </c>
      <c r="M22">
        <v>0.54</v>
      </c>
      <c r="N22">
        <v>0.02</v>
      </c>
      <c r="O22">
        <v>0.12</v>
      </c>
      <c r="P22">
        <v>0.76</v>
      </c>
      <c r="Q22">
        <v>0.11</v>
      </c>
      <c r="R22">
        <v>0</v>
      </c>
      <c r="S22">
        <v>0</v>
      </c>
      <c r="T22" t="b">
        <v>0</v>
      </c>
      <c r="U22" t="b">
        <v>0</v>
      </c>
      <c r="W22" t="b">
        <v>0</v>
      </c>
      <c r="X22">
        <v>0</v>
      </c>
      <c r="Y22">
        <v>16</v>
      </c>
      <c r="Z22">
        <v>3036</v>
      </c>
      <c r="AA22">
        <v>0.38</v>
      </c>
      <c r="AB22">
        <v>0.17</v>
      </c>
      <c r="AC22" t="b">
        <v>0</v>
      </c>
      <c r="AD22" t="b">
        <v>0</v>
      </c>
      <c r="AE22" t="b">
        <v>0</v>
      </c>
      <c r="AF22">
        <v>34</v>
      </c>
      <c r="AG22">
        <v>2.8799999999999999E-2</v>
      </c>
      <c r="AH22" t="b">
        <v>0</v>
      </c>
      <c r="AI22">
        <v>98</v>
      </c>
      <c r="AJ22">
        <v>0.35899999999999999</v>
      </c>
      <c r="AK22" t="b">
        <v>0</v>
      </c>
      <c r="AL22">
        <v>8</v>
      </c>
      <c r="AM22">
        <v>0</v>
      </c>
      <c r="AN22">
        <v>56</v>
      </c>
      <c r="AO22">
        <v>8</v>
      </c>
      <c r="AP22" t="b">
        <v>0</v>
      </c>
      <c r="AQ22" t="b">
        <v>0</v>
      </c>
      <c r="AR22">
        <v>92</v>
      </c>
      <c r="AS22">
        <v>93</v>
      </c>
      <c r="AT22" t="b">
        <v>1</v>
      </c>
      <c r="AU22" t="b">
        <v>0</v>
      </c>
      <c r="AV22" t="b">
        <v>0</v>
      </c>
      <c r="AW22">
        <v>15</v>
      </c>
      <c r="AX22">
        <v>1</v>
      </c>
      <c r="AY22" t="b">
        <v>0</v>
      </c>
      <c r="AZ22">
        <v>62</v>
      </c>
      <c r="BA22">
        <v>8.98</v>
      </c>
      <c r="BB22" t="b">
        <v>0</v>
      </c>
      <c r="BC22">
        <v>11</v>
      </c>
      <c r="BD22">
        <v>0.08</v>
      </c>
      <c r="BE22" t="b">
        <v>0</v>
      </c>
      <c r="BF22">
        <v>62</v>
      </c>
      <c r="BG22">
        <v>472.57</v>
      </c>
      <c r="BH22" t="b">
        <v>0</v>
      </c>
      <c r="BI22">
        <v>51</v>
      </c>
      <c r="BJ22" t="b">
        <v>0</v>
      </c>
      <c r="BK22">
        <v>66</v>
      </c>
      <c r="BL22">
        <v>28</v>
      </c>
      <c r="BM22" t="b">
        <v>0</v>
      </c>
      <c r="BN22">
        <v>74</v>
      </c>
      <c r="BO22">
        <v>49</v>
      </c>
      <c r="BP22">
        <v>81</v>
      </c>
      <c r="BQ22">
        <v>393800</v>
      </c>
      <c r="BR22" t="b">
        <v>0</v>
      </c>
      <c r="BS22" t="b">
        <v>0</v>
      </c>
      <c r="BT22">
        <v>544</v>
      </c>
      <c r="BU22">
        <v>8</v>
      </c>
      <c r="BV22" t="b">
        <v>1</v>
      </c>
      <c r="BW22" t="b">
        <v>0</v>
      </c>
      <c r="BY22">
        <v>0.7</v>
      </c>
      <c r="BZ22">
        <v>0.01</v>
      </c>
      <c r="CA22" t="b">
        <v>0</v>
      </c>
      <c r="CB22">
        <v>36</v>
      </c>
      <c r="CC22">
        <v>0.31</v>
      </c>
      <c r="CD22" t="b">
        <v>0</v>
      </c>
      <c r="CE22">
        <v>37</v>
      </c>
      <c r="CF22">
        <v>0.04</v>
      </c>
      <c r="CG22" t="b">
        <v>0</v>
      </c>
      <c r="CH22">
        <v>62</v>
      </c>
      <c r="CI22">
        <v>0.61</v>
      </c>
      <c r="CL22" t="b">
        <v>0</v>
      </c>
      <c r="CM22" t="b">
        <v>0</v>
      </c>
      <c r="CN22" t="b">
        <v>0</v>
      </c>
      <c r="CO22" t="b">
        <v>0</v>
      </c>
      <c r="CP22" t="b">
        <v>0</v>
      </c>
      <c r="CQ22">
        <v>74</v>
      </c>
      <c r="CR22">
        <v>0.02</v>
      </c>
      <c r="CS22" t="b">
        <v>0</v>
      </c>
      <c r="CT22">
        <v>12</v>
      </c>
      <c r="CU22">
        <v>0.06</v>
      </c>
      <c r="CV22" t="b">
        <v>0</v>
      </c>
      <c r="CW22">
        <v>43</v>
      </c>
      <c r="CX22">
        <v>940</v>
      </c>
      <c r="CY22" t="b">
        <v>0</v>
      </c>
      <c r="CZ22">
        <v>38</v>
      </c>
      <c r="DA22">
        <v>950</v>
      </c>
      <c r="DB22" t="b">
        <v>0</v>
      </c>
      <c r="DC22">
        <v>29</v>
      </c>
      <c r="DD22">
        <v>490</v>
      </c>
      <c r="DE22" t="b">
        <v>0</v>
      </c>
      <c r="DF22">
        <v>24</v>
      </c>
      <c r="DG22">
        <v>81.09</v>
      </c>
      <c r="DH22" t="b">
        <v>0</v>
      </c>
      <c r="DI22">
        <v>54</v>
      </c>
      <c r="DJ22">
        <v>89</v>
      </c>
      <c r="DK22" t="b">
        <v>0</v>
      </c>
      <c r="DL22">
        <v>75</v>
      </c>
      <c r="DM22">
        <v>5</v>
      </c>
      <c r="DN22" t="b">
        <v>0</v>
      </c>
      <c r="DO22">
        <v>23</v>
      </c>
      <c r="DP22">
        <v>2</v>
      </c>
      <c r="DQ22" t="b">
        <v>0</v>
      </c>
      <c r="DR22">
        <v>42</v>
      </c>
      <c r="DS22">
        <v>26</v>
      </c>
      <c r="DT22">
        <v>54</v>
      </c>
      <c r="DU22">
        <v>12</v>
      </c>
      <c r="DV22">
        <v>78</v>
      </c>
      <c r="DW22">
        <v>18</v>
      </c>
      <c r="DX22">
        <v>90</v>
      </c>
      <c r="DY22">
        <v>9</v>
      </c>
      <c r="DZ22">
        <v>15</v>
      </c>
      <c r="EA22" t="b">
        <v>0</v>
      </c>
      <c r="EB22" t="b">
        <v>0</v>
      </c>
      <c r="EC22" t="b">
        <v>0</v>
      </c>
    </row>
    <row r="23" spans="1:133" x14ac:dyDescent="0.75">
      <c r="A23" t="s">
        <v>162</v>
      </c>
      <c r="B23" t="s">
        <v>137</v>
      </c>
      <c r="C23" t="s">
        <v>138</v>
      </c>
      <c r="E23" t="s">
        <v>139</v>
      </c>
      <c r="F23" t="s">
        <v>140</v>
      </c>
      <c r="G23">
        <v>0</v>
      </c>
      <c r="H23">
        <v>0</v>
      </c>
      <c r="I23">
        <v>0.03</v>
      </c>
      <c r="J23">
        <v>0</v>
      </c>
      <c r="K23">
        <v>0.04</v>
      </c>
      <c r="L23">
        <v>0.53</v>
      </c>
      <c r="M23">
        <v>0.38</v>
      </c>
      <c r="N23">
        <v>0.01</v>
      </c>
      <c r="O23">
        <v>0.12</v>
      </c>
      <c r="P23">
        <v>0.63</v>
      </c>
      <c r="Q23">
        <v>0.24</v>
      </c>
      <c r="R23">
        <v>0</v>
      </c>
      <c r="S23">
        <v>0</v>
      </c>
      <c r="T23" t="b">
        <v>0</v>
      </c>
      <c r="U23" t="b">
        <v>0</v>
      </c>
      <c r="W23" t="b">
        <v>0</v>
      </c>
      <c r="X23">
        <v>0</v>
      </c>
      <c r="Y23">
        <v>33</v>
      </c>
      <c r="Z23">
        <v>778</v>
      </c>
      <c r="AA23">
        <v>0.18</v>
      </c>
      <c r="AB23">
        <v>0.06</v>
      </c>
      <c r="AC23" t="b">
        <v>0</v>
      </c>
      <c r="AD23" t="b">
        <v>0</v>
      </c>
      <c r="AE23" t="b">
        <v>0</v>
      </c>
      <c r="AF23">
        <v>32</v>
      </c>
      <c r="AG23">
        <v>2.46E-2</v>
      </c>
      <c r="AH23" t="b">
        <v>0</v>
      </c>
      <c r="AI23">
        <v>97</v>
      </c>
      <c r="AJ23">
        <v>0.23150000000000001</v>
      </c>
      <c r="AK23" t="b">
        <v>0</v>
      </c>
      <c r="AL23">
        <v>8</v>
      </c>
      <c r="AM23">
        <v>0</v>
      </c>
      <c r="AN23">
        <v>94</v>
      </c>
      <c r="AO23">
        <v>43</v>
      </c>
      <c r="AP23" t="b">
        <v>1</v>
      </c>
      <c r="AQ23" t="b">
        <v>0</v>
      </c>
      <c r="AR23">
        <v>75</v>
      </c>
      <c r="AS23">
        <v>15</v>
      </c>
      <c r="AT23" t="b">
        <v>0</v>
      </c>
      <c r="AU23" t="b">
        <v>0</v>
      </c>
      <c r="AV23" t="b">
        <v>0</v>
      </c>
      <c r="AW23">
        <v>41</v>
      </c>
      <c r="AX23">
        <v>2</v>
      </c>
      <c r="AY23" t="b">
        <v>0</v>
      </c>
      <c r="AZ23">
        <v>59</v>
      </c>
      <c r="BA23">
        <v>8.89</v>
      </c>
      <c r="BB23" t="b">
        <v>0</v>
      </c>
      <c r="BC23">
        <v>13</v>
      </c>
      <c r="BD23">
        <v>0.09</v>
      </c>
      <c r="BE23" t="b">
        <v>0</v>
      </c>
      <c r="BF23">
        <v>90</v>
      </c>
      <c r="BG23">
        <v>1837.26</v>
      </c>
      <c r="BH23" t="b">
        <v>0</v>
      </c>
      <c r="BI23">
        <v>80</v>
      </c>
      <c r="BJ23" t="b">
        <v>0</v>
      </c>
      <c r="BK23">
        <v>89</v>
      </c>
      <c r="BL23">
        <v>42</v>
      </c>
      <c r="BM23" t="b">
        <v>0</v>
      </c>
      <c r="BN23">
        <v>58</v>
      </c>
      <c r="BO23">
        <v>32</v>
      </c>
      <c r="BP23">
        <v>98</v>
      </c>
      <c r="BQ23">
        <v>1156300</v>
      </c>
      <c r="BR23" t="b">
        <v>0</v>
      </c>
      <c r="BS23" t="b">
        <v>0</v>
      </c>
      <c r="BT23">
        <v>1120</v>
      </c>
      <c r="BU23">
        <v>14</v>
      </c>
      <c r="BV23" t="b">
        <v>1</v>
      </c>
      <c r="BW23" t="b">
        <v>0</v>
      </c>
      <c r="BY23">
        <v>0.21</v>
      </c>
      <c r="BZ23">
        <v>0</v>
      </c>
      <c r="CA23" t="b">
        <v>0</v>
      </c>
      <c r="CB23">
        <v>38</v>
      </c>
      <c r="CC23">
        <v>0.38</v>
      </c>
      <c r="CD23" t="b">
        <v>0</v>
      </c>
      <c r="CE23">
        <v>28</v>
      </c>
      <c r="CF23">
        <v>0.03</v>
      </c>
      <c r="CG23" t="b">
        <v>0</v>
      </c>
      <c r="CH23">
        <v>46</v>
      </c>
      <c r="CI23">
        <v>0.3</v>
      </c>
      <c r="CJ23" t="b">
        <v>1</v>
      </c>
      <c r="CL23" t="b">
        <v>0</v>
      </c>
      <c r="CM23" t="b">
        <v>0</v>
      </c>
      <c r="CN23" t="b">
        <v>1</v>
      </c>
      <c r="CO23" t="b">
        <v>0</v>
      </c>
      <c r="CP23" t="b">
        <v>0</v>
      </c>
      <c r="CQ23">
        <v>73</v>
      </c>
      <c r="CR23">
        <v>0.01</v>
      </c>
      <c r="CS23" t="b">
        <v>0</v>
      </c>
      <c r="CT23">
        <v>15</v>
      </c>
      <c r="CU23">
        <v>0.12</v>
      </c>
      <c r="CV23" t="b">
        <v>0</v>
      </c>
      <c r="CW23">
        <v>29</v>
      </c>
      <c r="CX23">
        <v>890</v>
      </c>
      <c r="CY23" t="b">
        <v>0</v>
      </c>
      <c r="CZ23">
        <v>53</v>
      </c>
      <c r="DA23">
        <v>1070</v>
      </c>
      <c r="DB23" t="b">
        <v>0</v>
      </c>
      <c r="DC23">
        <v>72</v>
      </c>
      <c r="DD23">
        <v>720</v>
      </c>
      <c r="DE23" t="b">
        <v>0</v>
      </c>
      <c r="DF23">
        <v>42</v>
      </c>
      <c r="DG23">
        <v>79.3</v>
      </c>
      <c r="DH23" t="b">
        <v>0</v>
      </c>
      <c r="DI23">
        <v>67</v>
      </c>
      <c r="DJ23">
        <v>78</v>
      </c>
      <c r="DK23" t="b">
        <v>0</v>
      </c>
      <c r="DL23">
        <v>12</v>
      </c>
      <c r="DM23">
        <v>0</v>
      </c>
      <c r="DN23" t="b">
        <v>0</v>
      </c>
      <c r="DO23">
        <v>0</v>
      </c>
      <c r="DP23">
        <v>0</v>
      </c>
      <c r="DQ23" t="b">
        <v>0</v>
      </c>
      <c r="DR23">
        <v>22</v>
      </c>
      <c r="DS23">
        <v>17</v>
      </c>
      <c r="DT23">
        <v>52</v>
      </c>
      <c r="DU23">
        <v>12</v>
      </c>
      <c r="DV23">
        <v>66</v>
      </c>
      <c r="DW23">
        <v>14</v>
      </c>
      <c r="DX23">
        <v>89</v>
      </c>
      <c r="DY23">
        <v>13</v>
      </c>
      <c r="DZ23">
        <v>1</v>
      </c>
      <c r="EA23" t="b">
        <v>0</v>
      </c>
      <c r="EB23" t="b">
        <v>0</v>
      </c>
      <c r="EC23" t="b">
        <v>0</v>
      </c>
    </row>
    <row r="24" spans="1:133" x14ac:dyDescent="0.75">
      <c r="A24" t="s">
        <v>163</v>
      </c>
      <c r="B24" t="s">
        <v>137</v>
      </c>
      <c r="E24" t="s">
        <v>139</v>
      </c>
      <c r="F24" t="s">
        <v>140</v>
      </c>
      <c r="G24">
        <v>0.01</v>
      </c>
      <c r="H24">
        <v>0.02</v>
      </c>
      <c r="I24">
        <v>0.05</v>
      </c>
      <c r="J24">
        <v>0</v>
      </c>
      <c r="K24">
        <v>0.06</v>
      </c>
      <c r="L24">
        <v>0.48</v>
      </c>
      <c r="M24">
        <v>0.43</v>
      </c>
      <c r="N24">
        <v>0.05</v>
      </c>
      <c r="O24">
        <v>0.09</v>
      </c>
      <c r="P24">
        <v>0.79</v>
      </c>
      <c r="Q24">
        <v>0.11</v>
      </c>
      <c r="R24">
        <v>0</v>
      </c>
      <c r="S24">
        <v>0</v>
      </c>
      <c r="T24" t="b">
        <v>0</v>
      </c>
      <c r="U24" t="b">
        <v>0</v>
      </c>
      <c r="W24" t="b">
        <v>0</v>
      </c>
      <c r="X24">
        <v>0</v>
      </c>
      <c r="Y24">
        <v>28</v>
      </c>
      <c r="Z24">
        <v>7944</v>
      </c>
      <c r="AA24">
        <v>0.23</v>
      </c>
      <c r="AB24">
        <v>0.09</v>
      </c>
      <c r="AC24" t="b">
        <v>0</v>
      </c>
      <c r="AD24" t="b">
        <v>0</v>
      </c>
      <c r="AE24" t="b">
        <v>0</v>
      </c>
      <c r="AF24">
        <v>24</v>
      </c>
      <c r="AG24">
        <v>8.0999999999999996E-3</v>
      </c>
      <c r="AH24" t="b">
        <v>0</v>
      </c>
      <c r="AI24">
        <v>18</v>
      </c>
      <c r="AJ24">
        <v>2.7000000000000001E-3</v>
      </c>
      <c r="AK24" t="b">
        <v>0</v>
      </c>
      <c r="AL24">
        <v>0</v>
      </c>
      <c r="AM24">
        <v>0</v>
      </c>
      <c r="AN24">
        <v>58</v>
      </c>
      <c r="AO24">
        <v>9</v>
      </c>
      <c r="AP24" t="b">
        <v>0</v>
      </c>
      <c r="AQ24" t="b">
        <v>0</v>
      </c>
      <c r="AR24">
        <v>84</v>
      </c>
      <c r="AS24">
        <v>70</v>
      </c>
      <c r="AT24" t="b">
        <v>0</v>
      </c>
      <c r="AU24" t="b">
        <v>0</v>
      </c>
      <c r="AV24" t="b">
        <v>0</v>
      </c>
      <c r="AW24">
        <v>6</v>
      </c>
      <c r="AX24">
        <v>1</v>
      </c>
      <c r="AY24" t="b">
        <v>0</v>
      </c>
      <c r="AZ24">
        <v>69</v>
      </c>
      <c r="BA24">
        <v>9.2100000000000009</v>
      </c>
      <c r="BB24" t="b">
        <v>0</v>
      </c>
      <c r="BC24">
        <v>41</v>
      </c>
      <c r="BD24">
        <v>0.2</v>
      </c>
      <c r="BE24" t="b">
        <v>0</v>
      </c>
      <c r="BF24">
        <v>36</v>
      </c>
      <c r="BG24">
        <v>158.15</v>
      </c>
      <c r="BH24" t="b">
        <v>0</v>
      </c>
      <c r="BI24">
        <v>31</v>
      </c>
      <c r="BJ24" t="b">
        <v>0</v>
      </c>
      <c r="BK24">
        <v>77</v>
      </c>
      <c r="BL24">
        <v>33</v>
      </c>
      <c r="BM24" t="b">
        <v>0</v>
      </c>
      <c r="BN24">
        <v>28</v>
      </c>
      <c r="BO24">
        <v>9</v>
      </c>
      <c r="BP24">
        <v>88</v>
      </c>
      <c r="BQ24">
        <v>524600</v>
      </c>
      <c r="BR24" t="b">
        <v>0</v>
      </c>
      <c r="BS24" t="b">
        <v>0</v>
      </c>
      <c r="BT24">
        <v>4961</v>
      </c>
      <c r="BU24">
        <v>66</v>
      </c>
      <c r="BV24" t="b">
        <v>1</v>
      </c>
      <c r="BW24" t="b">
        <v>0</v>
      </c>
      <c r="BY24">
        <v>0.84</v>
      </c>
      <c r="BZ24">
        <v>0.02</v>
      </c>
      <c r="CA24" t="b">
        <v>0</v>
      </c>
      <c r="CB24">
        <v>57</v>
      </c>
      <c r="CC24">
        <v>1.18</v>
      </c>
      <c r="CD24" t="b">
        <v>0</v>
      </c>
      <c r="CE24">
        <v>51</v>
      </c>
      <c r="CF24">
        <v>0.06</v>
      </c>
      <c r="CG24" t="b">
        <v>0</v>
      </c>
      <c r="CH24">
        <v>53</v>
      </c>
      <c r="CI24">
        <v>0.43</v>
      </c>
      <c r="CL24" t="b">
        <v>0</v>
      </c>
      <c r="CM24" t="b">
        <v>0</v>
      </c>
      <c r="CN24" t="b">
        <v>0</v>
      </c>
      <c r="CO24" t="b">
        <v>0</v>
      </c>
      <c r="CP24" t="b">
        <v>0</v>
      </c>
      <c r="CQ24">
        <v>99</v>
      </c>
      <c r="CR24">
        <v>12654.45</v>
      </c>
      <c r="CS24" t="b">
        <v>0</v>
      </c>
      <c r="CT24">
        <v>45</v>
      </c>
      <c r="CU24">
        <v>1.43</v>
      </c>
      <c r="CV24" t="b">
        <v>0</v>
      </c>
      <c r="CW24">
        <v>27</v>
      </c>
      <c r="CX24">
        <v>880</v>
      </c>
      <c r="CY24" t="b">
        <v>0</v>
      </c>
      <c r="CZ24">
        <v>18</v>
      </c>
      <c r="DA24">
        <v>790</v>
      </c>
      <c r="DB24" t="b">
        <v>0</v>
      </c>
      <c r="DC24">
        <v>10</v>
      </c>
      <c r="DD24">
        <v>380</v>
      </c>
      <c r="DE24" t="b">
        <v>0</v>
      </c>
      <c r="DF24">
        <v>31</v>
      </c>
      <c r="DG24">
        <v>80.3</v>
      </c>
      <c r="DH24" t="b">
        <v>0</v>
      </c>
      <c r="DI24">
        <v>30</v>
      </c>
      <c r="DJ24">
        <v>113</v>
      </c>
      <c r="DK24" t="b">
        <v>0</v>
      </c>
      <c r="DL24">
        <v>76</v>
      </c>
      <c r="DM24">
        <v>5</v>
      </c>
      <c r="DN24" t="b">
        <v>0</v>
      </c>
      <c r="DO24">
        <v>34</v>
      </c>
      <c r="DP24">
        <v>3</v>
      </c>
      <c r="DQ24" t="b">
        <v>0</v>
      </c>
      <c r="DR24">
        <v>21</v>
      </c>
      <c r="DS24">
        <v>16</v>
      </c>
      <c r="DT24">
        <v>40</v>
      </c>
      <c r="DU24">
        <v>9</v>
      </c>
      <c r="DV24">
        <v>67</v>
      </c>
      <c r="DW24">
        <v>14</v>
      </c>
      <c r="DX24">
        <v>93</v>
      </c>
      <c r="DY24">
        <v>5</v>
      </c>
      <c r="DZ24">
        <v>4</v>
      </c>
      <c r="EA24" t="b">
        <v>0</v>
      </c>
      <c r="EB24" t="b">
        <v>0</v>
      </c>
      <c r="EC24" t="b">
        <v>0</v>
      </c>
    </row>
    <row r="25" spans="1:133" x14ac:dyDescent="0.75">
      <c r="A25" t="s">
        <v>164</v>
      </c>
      <c r="B25" t="s">
        <v>138</v>
      </c>
      <c r="C25" t="s">
        <v>138</v>
      </c>
      <c r="D25" t="s">
        <v>142</v>
      </c>
      <c r="E25" t="s">
        <v>139</v>
      </c>
      <c r="F25" t="s">
        <v>140</v>
      </c>
      <c r="G25">
        <v>0</v>
      </c>
      <c r="H25">
        <v>0.01</v>
      </c>
      <c r="I25">
        <v>0.06</v>
      </c>
      <c r="J25">
        <v>0</v>
      </c>
      <c r="K25">
        <v>0.03</v>
      </c>
      <c r="L25">
        <v>0.31</v>
      </c>
      <c r="M25">
        <v>0.59</v>
      </c>
      <c r="N25">
        <v>0.1</v>
      </c>
      <c r="O25">
        <v>0.09</v>
      </c>
      <c r="P25">
        <v>0.6</v>
      </c>
      <c r="Q25">
        <v>0.28999999999999998</v>
      </c>
      <c r="R25">
        <v>6</v>
      </c>
      <c r="S25">
        <v>4</v>
      </c>
      <c r="T25" t="b">
        <v>1</v>
      </c>
      <c r="U25" t="b">
        <v>0</v>
      </c>
      <c r="W25" t="b">
        <v>1</v>
      </c>
      <c r="X25">
        <v>100</v>
      </c>
      <c r="Y25">
        <v>20</v>
      </c>
      <c r="Z25">
        <v>2358</v>
      </c>
      <c r="AA25">
        <v>0.73</v>
      </c>
      <c r="AB25">
        <v>0.36</v>
      </c>
      <c r="AC25" t="b">
        <v>1</v>
      </c>
      <c r="AD25" t="b">
        <v>0</v>
      </c>
      <c r="AE25" t="b">
        <v>0</v>
      </c>
      <c r="AF25">
        <v>24</v>
      </c>
      <c r="AG25">
        <v>9.1000000000000004E-3</v>
      </c>
      <c r="AH25" t="b">
        <v>0</v>
      </c>
      <c r="AI25">
        <v>42</v>
      </c>
      <c r="AJ25">
        <v>1.0699999999999999E-2</v>
      </c>
      <c r="AK25" t="b">
        <v>0</v>
      </c>
      <c r="AL25">
        <v>0</v>
      </c>
      <c r="AM25">
        <v>0</v>
      </c>
      <c r="AN25">
        <v>74</v>
      </c>
      <c r="AO25">
        <v>13</v>
      </c>
      <c r="AP25" t="b">
        <v>0</v>
      </c>
      <c r="AQ25" t="b">
        <v>0</v>
      </c>
      <c r="AR25">
        <v>92</v>
      </c>
      <c r="AS25">
        <v>95</v>
      </c>
      <c r="AT25" t="b">
        <v>1</v>
      </c>
      <c r="AU25" t="b">
        <v>1</v>
      </c>
      <c r="AV25" t="b">
        <v>0</v>
      </c>
      <c r="AW25">
        <v>15</v>
      </c>
      <c r="AX25">
        <v>1</v>
      </c>
      <c r="AY25" t="b">
        <v>0</v>
      </c>
      <c r="AZ25">
        <v>68</v>
      </c>
      <c r="BA25">
        <v>9.19</v>
      </c>
      <c r="BB25" t="b">
        <v>0</v>
      </c>
      <c r="BC25">
        <v>38</v>
      </c>
      <c r="BD25">
        <v>0.19</v>
      </c>
      <c r="BE25" t="b">
        <v>0</v>
      </c>
      <c r="BF25">
        <v>81</v>
      </c>
      <c r="BG25">
        <v>1059.4100000000001</v>
      </c>
      <c r="BH25" t="b">
        <v>0</v>
      </c>
      <c r="BI25">
        <v>15</v>
      </c>
      <c r="BJ25" t="b">
        <v>0</v>
      </c>
      <c r="BK25">
        <v>85</v>
      </c>
      <c r="BL25">
        <v>39</v>
      </c>
      <c r="BM25" t="b">
        <v>0</v>
      </c>
      <c r="BN25">
        <v>51</v>
      </c>
      <c r="BO25">
        <v>26</v>
      </c>
      <c r="BP25">
        <v>71</v>
      </c>
      <c r="BQ25">
        <v>306600</v>
      </c>
      <c r="BR25" t="b">
        <v>0</v>
      </c>
      <c r="BS25" t="b">
        <v>0</v>
      </c>
      <c r="BT25">
        <v>3046</v>
      </c>
      <c r="BU25">
        <v>38</v>
      </c>
      <c r="BV25" t="b">
        <v>1</v>
      </c>
      <c r="BW25" t="b">
        <v>0</v>
      </c>
      <c r="BY25">
        <v>0.21</v>
      </c>
      <c r="BZ25">
        <v>0</v>
      </c>
      <c r="CA25" t="b">
        <v>0</v>
      </c>
      <c r="CB25">
        <v>39</v>
      </c>
      <c r="CC25">
        <v>0.41</v>
      </c>
      <c r="CD25" t="b">
        <v>0</v>
      </c>
      <c r="CE25">
        <v>49</v>
      </c>
      <c r="CF25">
        <v>0.05</v>
      </c>
      <c r="CG25" t="b">
        <v>0</v>
      </c>
      <c r="CH25">
        <v>35</v>
      </c>
      <c r="CI25">
        <v>0.19</v>
      </c>
      <c r="CL25" t="b">
        <v>0</v>
      </c>
      <c r="CM25" t="b">
        <v>0</v>
      </c>
      <c r="CN25" t="b">
        <v>0</v>
      </c>
      <c r="CO25" t="b">
        <v>0</v>
      </c>
      <c r="CP25" t="b">
        <v>1</v>
      </c>
      <c r="CQ25">
        <v>99</v>
      </c>
      <c r="CR25">
        <v>6677.9</v>
      </c>
      <c r="CS25" t="b">
        <v>0</v>
      </c>
      <c r="CT25">
        <v>44</v>
      </c>
      <c r="CU25">
        <v>1.41</v>
      </c>
      <c r="CV25" t="b">
        <v>0</v>
      </c>
      <c r="CW25">
        <v>49</v>
      </c>
      <c r="CX25">
        <v>960</v>
      </c>
      <c r="CY25" t="b">
        <v>1</v>
      </c>
      <c r="CZ25">
        <v>92</v>
      </c>
      <c r="DA25">
        <v>1670</v>
      </c>
      <c r="DB25" t="b">
        <v>1</v>
      </c>
      <c r="DC25">
        <v>97</v>
      </c>
      <c r="DD25">
        <v>1050</v>
      </c>
      <c r="DE25" t="b">
        <v>0</v>
      </c>
      <c r="DF25">
        <v>59</v>
      </c>
      <c r="DG25">
        <v>77.59</v>
      </c>
      <c r="DH25" t="b">
        <v>1</v>
      </c>
      <c r="DI25">
        <v>91</v>
      </c>
      <c r="DJ25">
        <v>52</v>
      </c>
      <c r="DK25" t="b">
        <v>1</v>
      </c>
      <c r="DL25">
        <v>91</v>
      </c>
      <c r="DM25">
        <v>14</v>
      </c>
      <c r="DN25" t="b">
        <v>0</v>
      </c>
      <c r="DO25">
        <v>61</v>
      </c>
      <c r="DP25">
        <v>5</v>
      </c>
      <c r="DQ25" t="b">
        <v>0</v>
      </c>
      <c r="DR25">
        <v>71</v>
      </c>
      <c r="DS25">
        <v>42</v>
      </c>
      <c r="DT25">
        <v>34</v>
      </c>
      <c r="DU25">
        <v>8</v>
      </c>
      <c r="DV25">
        <v>92</v>
      </c>
      <c r="DW25">
        <v>30</v>
      </c>
      <c r="DX25">
        <v>93</v>
      </c>
      <c r="DY25">
        <v>0</v>
      </c>
      <c r="DZ25">
        <v>20</v>
      </c>
      <c r="EA25" t="b">
        <v>0</v>
      </c>
      <c r="EB25" t="b">
        <v>0</v>
      </c>
      <c r="EC25" t="b">
        <v>0</v>
      </c>
    </row>
    <row r="26" spans="1:133" x14ac:dyDescent="0.75">
      <c r="A26" t="s">
        <v>165</v>
      </c>
      <c r="B26" t="s">
        <v>137</v>
      </c>
      <c r="E26" t="s">
        <v>139</v>
      </c>
      <c r="F26" t="s">
        <v>140</v>
      </c>
      <c r="G26">
        <v>0</v>
      </c>
      <c r="H26">
        <v>0</v>
      </c>
      <c r="I26">
        <v>7.0000000000000007E-2</v>
      </c>
      <c r="J26">
        <v>0</v>
      </c>
      <c r="K26">
        <v>0.05</v>
      </c>
      <c r="L26">
        <v>0.59</v>
      </c>
      <c r="M26">
        <v>0.28999999999999998</v>
      </c>
      <c r="N26">
        <v>0.02</v>
      </c>
      <c r="O26">
        <v>0.09</v>
      </c>
      <c r="P26">
        <v>0.72</v>
      </c>
      <c r="Q26">
        <v>0.17</v>
      </c>
      <c r="R26">
        <v>0</v>
      </c>
      <c r="S26">
        <v>0</v>
      </c>
      <c r="T26" t="b">
        <v>0</v>
      </c>
      <c r="U26" t="b">
        <v>0</v>
      </c>
      <c r="W26" t="b">
        <v>0</v>
      </c>
      <c r="X26">
        <v>0</v>
      </c>
      <c r="Y26">
        <v>0</v>
      </c>
      <c r="Z26">
        <v>4103</v>
      </c>
      <c r="AA26">
        <v>0.02</v>
      </c>
      <c r="AB26">
        <v>0</v>
      </c>
      <c r="AC26" t="b">
        <v>0</v>
      </c>
      <c r="AD26" t="b">
        <v>0</v>
      </c>
      <c r="AE26" t="b">
        <v>0</v>
      </c>
      <c r="AG26">
        <v>0</v>
      </c>
      <c r="AH26" t="b">
        <v>0</v>
      </c>
      <c r="AI26">
        <v>0</v>
      </c>
      <c r="AJ26">
        <v>0</v>
      </c>
      <c r="AK26" t="b">
        <v>0</v>
      </c>
      <c r="AL26">
        <v>0</v>
      </c>
      <c r="AM26">
        <v>0</v>
      </c>
      <c r="AN26">
        <v>10</v>
      </c>
      <c r="AO26">
        <v>1</v>
      </c>
      <c r="AP26" t="b">
        <v>0</v>
      </c>
      <c r="AQ26" t="b">
        <v>0</v>
      </c>
      <c r="AR26">
        <v>87</v>
      </c>
      <c r="AS26">
        <v>83</v>
      </c>
      <c r="AT26" t="b">
        <v>0</v>
      </c>
      <c r="AU26" t="b">
        <v>0</v>
      </c>
      <c r="AV26" t="b">
        <v>0</v>
      </c>
      <c r="AW26">
        <v>3</v>
      </c>
      <c r="AX26">
        <v>1</v>
      </c>
      <c r="AY26" t="b">
        <v>0</v>
      </c>
      <c r="AZ26">
        <v>68</v>
      </c>
      <c r="BA26">
        <v>9.1999999999999993</v>
      </c>
      <c r="BB26" t="b">
        <v>0</v>
      </c>
      <c r="BC26">
        <v>43</v>
      </c>
      <c r="BD26">
        <v>0.21</v>
      </c>
      <c r="BE26" t="b">
        <v>0</v>
      </c>
      <c r="BF26">
        <v>51</v>
      </c>
      <c r="BG26">
        <v>305.64</v>
      </c>
      <c r="BH26" t="b">
        <v>0</v>
      </c>
      <c r="BI26">
        <v>5</v>
      </c>
      <c r="BJ26" t="b">
        <v>0</v>
      </c>
      <c r="BK26">
        <v>17</v>
      </c>
      <c r="BL26">
        <v>14</v>
      </c>
      <c r="BM26" t="b">
        <v>0</v>
      </c>
      <c r="BN26">
        <v>18</v>
      </c>
      <c r="BO26">
        <v>4</v>
      </c>
      <c r="BP26">
        <v>91</v>
      </c>
      <c r="BQ26">
        <v>592200</v>
      </c>
      <c r="BR26" t="b">
        <v>0</v>
      </c>
      <c r="BS26" t="b">
        <v>0</v>
      </c>
      <c r="BT26">
        <v>6244</v>
      </c>
      <c r="BU26">
        <v>82</v>
      </c>
      <c r="BV26" t="b">
        <v>1</v>
      </c>
      <c r="BW26" t="b">
        <v>0</v>
      </c>
      <c r="BY26">
        <v>0.21</v>
      </c>
      <c r="BZ26">
        <v>0</v>
      </c>
      <c r="CA26" t="b">
        <v>0</v>
      </c>
      <c r="CB26">
        <v>71</v>
      </c>
      <c r="CC26">
        <v>2.25</v>
      </c>
      <c r="CD26" t="b">
        <v>0</v>
      </c>
      <c r="CE26">
        <v>53</v>
      </c>
      <c r="CF26">
        <v>0.06</v>
      </c>
      <c r="CG26" t="b">
        <v>0</v>
      </c>
      <c r="CH26">
        <v>60</v>
      </c>
      <c r="CI26">
        <v>0.57999999999999996</v>
      </c>
      <c r="CL26" t="b">
        <v>0</v>
      </c>
      <c r="CM26" t="b">
        <v>0</v>
      </c>
      <c r="CN26" t="b">
        <v>0</v>
      </c>
      <c r="CO26" t="b">
        <v>0</v>
      </c>
      <c r="CP26" t="b">
        <v>0</v>
      </c>
      <c r="CQ26">
        <v>99</v>
      </c>
      <c r="CR26">
        <v>5051.95</v>
      </c>
      <c r="CS26" t="b">
        <v>0</v>
      </c>
      <c r="CT26">
        <v>48</v>
      </c>
      <c r="CU26">
        <v>1.7</v>
      </c>
      <c r="CV26" t="b">
        <v>0</v>
      </c>
      <c r="CW26">
        <v>16</v>
      </c>
      <c r="CX26">
        <v>830</v>
      </c>
      <c r="CY26" t="b">
        <v>0</v>
      </c>
      <c r="CZ26">
        <v>20</v>
      </c>
      <c r="DA26">
        <v>810</v>
      </c>
      <c r="DB26" t="b">
        <v>0</v>
      </c>
      <c r="DC26">
        <v>27</v>
      </c>
      <c r="DD26">
        <v>480</v>
      </c>
      <c r="DE26" t="b">
        <v>0</v>
      </c>
      <c r="DF26">
        <v>23</v>
      </c>
      <c r="DG26">
        <v>81.2</v>
      </c>
      <c r="DH26" t="b">
        <v>0</v>
      </c>
      <c r="DI26">
        <v>32</v>
      </c>
      <c r="DJ26">
        <v>110</v>
      </c>
      <c r="DK26" t="b">
        <v>0</v>
      </c>
      <c r="DL26">
        <v>43</v>
      </c>
      <c r="DM26">
        <v>1</v>
      </c>
      <c r="DN26" t="b">
        <v>0</v>
      </c>
      <c r="DO26">
        <v>56</v>
      </c>
      <c r="DP26">
        <v>5</v>
      </c>
      <c r="DQ26" t="b">
        <v>0</v>
      </c>
      <c r="DR26">
        <v>9</v>
      </c>
      <c r="DS26">
        <v>10</v>
      </c>
      <c r="DT26">
        <v>10</v>
      </c>
      <c r="DU26">
        <v>3</v>
      </c>
      <c r="DV26">
        <v>31</v>
      </c>
      <c r="DW26">
        <v>6</v>
      </c>
      <c r="DX26">
        <v>88</v>
      </c>
      <c r="DY26">
        <v>9</v>
      </c>
      <c r="DZ26">
        <v>7</v>
      </c>
      <c r="EA26" t="b">
        <v>0</v>
      </c>
      <c r="EB26" t="b">
        <v>0</v>
      </c>
      <c r="EC26" t="b">
        <v>0</v>
      </c>
    </row>
    <row r="27" spans="1:133" x14ac:dyDescent="0.75">
      <c r="A27" t="s">
        <v>166</v>
      </c>
      <c r="B27" t="s">
        <v>137</v>
      </c>
      <c r="E27" t="s">
        <v>139</v>
      </c>
      <c r="F27" t="s">
        <v>140</v>
      </c>
      <c r="G27">
        <v>0</v>
      </c>
      <c r="H27">
        <v>0</v>
      </c>
      <c r="I27">
        <v>0.03</v>
      </c>
      <c r="J27">
        <v>0</v>
      </c>
      <c r="K27">
        <v>0.02</v>
      </c>
      <c r="L27">
        <v>0.64</v>
      </c>
      <c r="M27">
        <v>0.3</v>
      </c>
      <c r="N27">
        <v>0.01</v>
      </c>
      <c r="O27">
        <v>0.13</v>
      </c>
      <c r="P27">
        <v>0.67</v>
      </c>
      <c r="Q27">
        <v>0.19</v>
      </c>
      <c r="R27">
        <v>0</v>
      </c>
      <c r="S27">
        <v>0</v>
      </c>
      <c r="T27" t="b">
        <v>0</v>
      </c>
      <c r="U27" t="b">
        <v>0</v>
      </c>
      <c r="W27" t="b">
        <v>0</v>
      </c>
      <c r="X27">
        <v>0</v>
      </c>
      <c r="Y27">
        <v>0</v>
      </c>
      <c r="Z27">
        <v>5418</v>
      </c>
      <c r="AA27">
        <v>0.11</v>
      </c>
      <c r="AB27">
        <v>0.03</v>
      </c>
      <c r="AC27" t="b">
        <v>0</v>
      </c>
      <c r="AD27" t="b">
        <v>0</v>
      </c>
      <c r="AE27" t="b">
        <v>0</v>
      </c>
      <c r="AF27">
        <v>61</v>
      </c>
      <c r="AG27">
        <v>0.23280000000000001</v>
      </c>
      <c r="AH27" t="b">
        <v>0</v>
      </c>
      <c r="AI27">
        <v>30</v>
      </c>
      <c r="AJ27">
        <v>5.7999999999999996E-3</v>
      </c>
      <c r="AK27" t="b">
        <v>0</v>
      </c>
      <c r="AL27">
        <v>0</v>
      </c>
      <c r="AM27">
        <v>0</v>
      </c>
      <c r="AN27">
        <v>38</v>
      </c>
      <c r="AO27">
        <v>5</v>
      </c>
      <c r="AP27" t="b">
        <v>0</v>
      </c>
      <c r="AQ27" t="b">
        <v>0</v>
      </c>
      <c r="AR27">
        <v>93</v>
      </c>
      <c r="AS27">
        <v>95</v>
      </c>
      <c r="AT27" t="b">
        <v>1</v>
      </c>
      <c r="AU27" t="b">
        <v>0</v>
      </c>
      <c r="AV27" t="b">
        <v>0</v>
      </c>
      <c r="AW27">
        <v>6</v>
      </c>
      <c r="AX27">
        <v>1</v>
      </c>
      <c r="AY27" t="b">
        <v>0</v>
      </c>
      <c r="AZ27">
        <v>69</v>
      </c>
      <c r="BA27">
        <v>9.23</v>
      </c>
      <c r="BB27" t="b">
        <v>0</v>
      </c>
      <c r="BC27">
        <v>46</v>
      </c>
      <c r="BD27">
        <v>0.22</v>
      </c>
      <c r="BE27" t="b">
        <v>0</v>
      </c>
      <c r="BF27">
        <v>29</v>
      </c>
      <c r="BG27">
        <v>108.52</v>
      </c>
      <c r="BH27" t="b">
        <v>0</v>
      </c>
      <c r="BI27">
        <v>41</v>
      </c>
      <c r="BJ27" t="b">
        <v>0</v>
      </c>
      <c r="BK27">
        <v>57</v>
      </c>
      <c r="BL27">
        <v>25</v>
      </c>
      <c r="BM27" t="b">
        <v>0</v>
      </c>
      <c r="BN27">
        <v>6</v>
      </c>
      <c r="BO27">
        <v>0</v>
      </c>
      <c r="BP27">
        <v>90</v>
      </c>
      <c r="BQ27">
        <v>557200</v>
      </c>
      <c r="BR27" t="b">
        <v>0</v>
      </c>
      <c r="BS27" t="b">
        <v>0</v>
      </c>
      <c r="BT27">
        <v>4388</v>
      </c>
      <c r="BU27">
        <v>58</v>
      </c>
      <c r="BV27" t="b">
        <v>1</v>
      </c>
      <c r="BW27" t="b">
        <v>0</v>
      </c>
      <c r="BY27">
        <v>0.61</v>
      </c>
      <c r="BZ27">
        <v>0</v>
      </c>
      <c r="CA27" t="b">
        <v>0</v>
      </c>
      <c r="CB27">
        <v>66</v>
      </c>
      <c r="CC27">
        <v>1.79</v>
      </c>
      <c r="CD27" t="b">
        <v>0</v>
      </c>
      <c r="CE27">
        <v>54</v>
      </c>
      <c r="CF27">
        <v>0.06</v>
      </c>
      <c r="CG27" t="b">
        <v>0</v>
      </c>
      <c r="CH27">
        <v>59</v>
      </c>
      <c r="CI27">
        <v>0.55000000000000004</v>
      </c>
      <c r="CL27" t="b">
        <v>0</v>
      </c>
      <c r="CM27" t="b">
        <v>0</v>
      </c>
      <c r="CN27" t="b">
        <v>0</v>
      </c>
      <c r="CO27" t="b">
        <v>0</v>
      </c>
      <c r="CP27" t="b">
        <v>0</v>
      </c>
      <c r="CQ27">
        <v>99</v>
      </c>
      <c r="CR27">
        <v>15447.41</v>
      </c>
      <c r="CS27" t="b">
        <v>0</v>
      </c>
      <c r="CT27">
        <v>50</v>
      </c>
      <c r="CU27">
        <v>1.81</v>
      </c>
      <c r="CV27" t="b">
        <v>0</v>
      </c>
      <c r="CW27">
        <v>24</v>
      </c>
      <c r="CX27">
        <v>869</v>
      </c>
      <c r="CY27" t="b">
        <v>0</v>
      </c>
      <c r="CZ27">
        <v>20</v>
      </c>
      <c r="DA27">
        <v>810</v>
      </c>
      <c r="DB27" t="b">
        <v>0</v>
      </c>
      <c r="DC27">
        <v>19</v>
      </c>
      <c r="DD27">
        <v>440</v>
      </c>
      <c r="DE27" t="b">
        <v>0</v>
      </c>
      <c r="DF27">
        <v>13</v>
      </c>
      <c r="DG27">
        <v>82.5</v>
      </c>
      <c r="DH27" t="b">
        <v>0</v>
      </c>
      <c r="DI27">
        <v>34</v>
      </c>
      <c r="DJ27">
        <v>108</v>
      </c>
      <c r="DK27" t="b">
        <v>0</v>
      </c>
      <c r="DL27">
        <v>37</v>
      </c>
      <c r="DM27">
        <v>0</v>
      </c>
      <c r="DN27" t="b">
        <v>0</v>
      </c>
      <c r="DO27">
        <v>64</v>
      </c>
      <c r="DP27">
        <v>6</v>
      </c>
      <c r="DQ27" t="b">
        <v>0</v>
      </c>
      <c r="DR27">
        <v>19</v>
      </c>
      <c r="DS27">
        <v>15</v>
      </c>
      <c r="DT27">
        <v>23</v>
      </c>
      <c r="DU27">
        <v>5</v>
      </c>
      <c r="DV27">
        <v>23</v>
      </c>
      <c r="DW27">
        <v>5</v>
      </c>
      <c r="DX27">
        <v>88</v>
      </c>
      <c r="DY27">
        <v>4</v>
      </c>
      <c r="DZ27">
        <v>5</v>
      </c>
      <c r="EA27" t="b">
        <v>0</v>
      </c>
      <c r="EB27" t="b">
        <v>0</v>
      </c>
      <c r="EC27" t="b">
        <v>0</v>
      </c>
    </row>
    <row r="28" spans="1:133" x14ac:dyDescent="0.75">
      <c r="A28" t="s">
        <v>167</v>
      </c>
      <c r="B28" t="s">
        <v>137</v>
      </c>
      <c r="C28" t="s">
        <v>138</v>
      </c>
      <c r="E28" t="s">
        <v>139</v>
      </c>
      <c r="F28" t="s">
        <v>140</v>
      </c>
      <c r="G28">
        <v>0.01</v>
      </c>
      <c r="H28">
        <v>0</v>
      </c>
      <c r="I28">
        <v>0.04</v>
      </c>
      <c r="J28">
        <v>0</v>
      </c>
      <c r="K28">
        <v>0.08</v>
      </c>
      <c r="L28">
        <v>0.43</v>
      </c>
      <c r="M28">
        <v>0.48</v>
      </c>
      <c r="N28">
        <v>0.04</v>
      </c>
      <c r="O28">
        <v>0.1</v>
      </c>
      <c r="P28">
        <v>0.74</v>
      </c>
      <c r="Q28">
        <v>0.14000000000000001</v>
      </c>
      <c r="R28">
        <v>0</v>
      </c>
      <c r="S28">
        <v>0</v>
      </c>
      <c r="T28" t="b">
        <v>0</v>
      </c>
      <c r="U28" t="b">
        <v>0</v>
      </c>
      <c r="W28" t="b">
        <v>0</v>
      </c>
      <c r="X28">
        <v>0</v>
      </c>
      <c r="Y28">
        <v>0</v>
      </c>
      <c r="Z28">
        <v>9534</v>
      </c>
      <c r="AA28">
        <v>0.49</v>
      </c>
      <c r="AB28">
        <v>0.22</v>
      </c>
      <c r="AC28" t="b">
        <v>0</v>
      </c>
      <c r="AD28" t="b">
        <v>0</v>
      </c>
      <c r="AE28" t="b">
        <v>0</v>
      </c>
      <c r="AG28">
        <v>0</v>
      </c>
      <c r="AH28" t="b">
        <v>0</v>
      </c>
      <c r="AI28">
        <v>0</v>
      </c>
      <c r="AJ28">
        <v>0</v>
      </c>
      <c r="AK28" t="b">
        <v>0</v>
      </c>
      <c r="AL28">
        <v>0</v>
      </c>
      <c r="AM28">
        <v>0</v>
      </c>
      <c r="AN28">
        <v>1</v>
      </c>
      <c r="AO28">
        <v>0</v>
      </c>
      <c r="AP28" t="b">
        <v>0</v>
      </c>
      <c r="AQ28" t="b">
        <v>0</v>
      </c>
      <c r="AR28">
        <v>71</v>
      </c>
      <c r="AS28">
        <v>2</v>
      </c>
      <c r="AT28" t="b">
        <v>0</v>
      </c>
      <c r="AU28" t="b">
        <v>0</v>
      </c>
      <c r="AV28" t="b">
        <v>0</v>
      </c>
      <c r="AW28">
        <v>8</v>
      </c>
      <c r="AX28">
        <v>1</v>
      </c>
      <c r="AY28" t="b">
        <v>0</v>
      </c>
      <c r="AZ28">
        <v>68</v>
      </c>
      <c r="BA28">
        <v>9.1999999999999993</v>
      </c>
      <c r="BB28" t="b">
        <v>0</v>
      </c>
      <c r="BC28">
        <v>42</v>
      </c>
      <c r="BD28">
        <v>0.21</v>
      </c>
      <c r="BE28" t="b">
        <v>0</v>
      </c>
      <c r="BF28">
        <v>80</v>
      </c>
      <c r="BG28">
        <v>996.77</v>
      </c>
      <c r="BH28" t="b">
        <v>0</v>
      </c>
      <c r="BI28">
        <v>5</v>
      </c>
      <c r="BJ28" t="b">
        <v>0</v>
      </c>
      <c r="BK28">
        <v>69</v>
      </c>
      <c r="BL28">
        <v>29</v>
      </c>
      <c r="BM28" t="b">
        <v>0</v>
      </c>
      <c r="BN28">
        <v>19</v>
      </c>
      <c r="BO28">
        <v>4</v>
      </c>
      <c r="BP28">
        <v>68</v>
      </c>
      <c r="BQ28">
        <v>284600</v>
      </c>
      <c r="BR28" t="b">
        <v>0</v>
      </c>
      <c r="BS28" t="b">
        <v>0</v>
      </c>
      <c r="BT28">
        <v>6070</v>
      </c>
      <c r="BU28">
        <v>80</v>
      </c>
      <c r="BV28" t="b">
        <v>1</v>
      </c>
      <c r="BW28" t="b">
        <v>0</v>
      </c>
      <c r="BY28">
        <v>0.94</v>
      </c>
      <c r="BZ28">
        <v>0.03</v>
      </c>
      <c r="CA28" t="b">
        <v>0</v>
      </c>
      <c r="CB28">
        <v>90</v>
      </c>
      <c r="CC28">
        <v>6.32</v>
      </c>
      <c r="CD28" t="b">
        <v>0</v>
      </c>
      <c r="CE28">
        <v>54</v>
      </c>
      <c r="CF28">
        <v>0.06</v>
      </c>
      <c r="CG28" t="b">
        <v>0</v>
      </c>
      <c r="CH28">
        <v>77</v>
      </c>
      <c r="CI28">
        <v>1.1200000000000001</v>
      </c>
      <c r="CL28" t="b">
        <v>0</v>
      </c>
      <c r="CM28" t="b">
        <v>0</v>
      </c>
      <c r="CN28" t="b">
        <v>0</v>
      </c>
      <c r="CO28" t="b">
        <v>0</v>
      </c>
      <c r="CP28" t="b">
        <v>0</v>
      </c>
      <c r="CQ28">
        <v>99</v>
      </c>
      <c r="CR28">
        <v>141.22</v>
      </c>
      <c r="CS28" t="b">
        <v>0</v>
      </c>
      <c r="CT28">
        <v>58</v>
      </c>
      <c r="CU28">
        <v>2.58</v>
      </c>
      <c r="CV28" t="b">
        <v>0</v>
      </c>
      <c r="CW28">
        <v>32</v>
      </c>
      <c r="CX28">
        <v>900</v>
      </c>
      <c r="CY28" t="b">
        <v>0</v>
      </c>
      <c r="CZ28">
        <v>26</v>
      </c>
      <c r="DA28">
        <v>860</v>
      </c>
      <c r="DB28" t="b">
        <v>0</v>
      </c>
      <c r="DC28">
        <v>27</v>
      </c>
      <c r="DD28">
        <v>480</v>
      </c>
      <c r="DE28" t="b">
        <v>0</v>
      </c>
      <c r="DF28">
        <v>53</v>
      </c>
      <c r="DG28">
        <v>78.2</v>
      </c>
      <c r="DH28" t="b">
        <v>0</v>
      </c>
      <c r="DI28">
        <v>76</v>
      </c>
      <c r="DJ28">
        <v>70</v>
      </c>
      <c r="DK28" t="b">
        <v>0</v>
      </c>
      <c r="DL28">
        <v>51</v>
      </c>
      <c r="DM28">
        <v>1</v>
      </c>
      <c r="DN28" t="b">
        <v>0</v>
      </c>
      <c r="DO28">
        <v>69</v>
      </c>
      <c r="DP28">
        <v>6</v>
      </c>
      <c r="DQ28" t="b">
        <v>0</v>
      </c>
      <c r="DR28">
        <v>48</v>
      </c>
      <c r="DS28">
        <v>29</v>
      </c>
      <c r="DT28">
        <v>30</v>
      </c>
      <c r="DU28">
        <v>7</v>
      </c>
      <c r="DV28">
        <v>56</v>
      </c>
      <c r="DW28">
        <v>11</v>
      </c>
      <c r="DX28">
        <v>92</v>
      </c>
      <c r="DY28">
        <v>4</v>
      </c>
      <c r="DZ28">
        <v>9</v>
      </c>
      <c r="EA28" t="b">
        <v>0</v>
      </c>
      <c r="EB28" t="b">
        <v>0</v>
      </c>
      <c r="EC28" t="b">
        <v>0</v>
      </c>
    </row>
    <row r="29" spans="1:133" x14ac:dyDescent="0.75">
      <c r="A29" t="s">
        <v>168</v>
      </c>
      <c r="B29" t="s">
        <v>137</v>
      </c>
      <c r="C29" t="s">
        <v>138</v>
      </c>
      <c r="E29" t="s">
        <v>139</v>
      </c>
      <c r="F29" t="s">
        <v>140</v>
      </c>
      <c r="G29">
        <v>0.06</v>
      </c>
      <c r="H29">
        <v>0</v>
      </c>
      <c r="I29">
        <v>0.04</v>
      </c>
      <c r="J29">
        <v>0</v>
      </c>
      <c r="K29">
        <v>0.04</v>
      </c>
      <c r="L29">
        <v>0.49</v>
      </c>
      <c r="M29">
        <v>0.36</v>
      </c>
      <c r="N29">
        <v>0.09</v>
      </c>
      <c r="O29">
        <v>0.08</v>
      </c>
      <c r="P29">
        <v>0.77</v>
      </c>
      <c r="Q29">
        <v>0.13</v>
      </c>
      <c r="R29">
        <v>0</v>
      </c>
      <c r="S29">
        <v>0</v>
      </c>
      <c r="T29" t="b">
        <v>0</v>
      </c>
      <c r="U29" t="b">
        <v>0</v>
      </c>
      <c r="W29" t="b">
        <v>0</v>
      </c>
      <c r="X29">
        <v>0</v>
      </c>
      <c r="Y29">
        <v>0</v>
      </c>
      <c r="Z29">
        <v>5106</v>
      </c>
      <c r="AA29">
        <v>0.64</v>
      </c>
      <c r="AB29">
        <v>0.31</v>
      </c>
      <c r="AC29" t="b">
        <v>0</v>
      </c>
      <c r="AD29" t="b">
        <v>0</v>
      </c>
      <c r="AE29" t="b">
        <v>0</v>
      </c>
      <c r="AF29">
        <v>13</v>
      </c>
      <c r="AG29">
        <v>1.2999999999999999E-3</v>
      </c>
      <c r="AH29" t="b">
        <v>0</v>
      </c>
      <c r="AI29">
        <v>0</v>
      </c>
      <c r="AJ29">
        <v>0</v>
      </c>
      <c r="AK29" t="b">
        <v>0</v>
      </c>
      <c r="AL29">
        <v>0</v>
      </c>
      <c r="AM29">
        <v>0</v>
      </c>
      <c r="AN29">
        <v>1</v>
      </c>
      <c r="AO29">
        <v>0</v>
      </c>
      <c r="AP29" t="b">
        <v>0</v>
      </c>
      <c r="AQ29" t="b">
        <v>0</v>
      </c>
      <c r="AR29">
        <v>79</v>
      </c>
      <c r="AS29">
        <v>37</v>
      </c>
      <c r="AT29" t="b">
        <v>0</v>
      </c>
      <c r="AU29" t="b">
        <v>0</v>
      </c>
      <c r="AV29" t="b">
        <v>0</v>
      </c>
      <c r="AW29">
        <v>8</v>
      </c>
      <c r="AX29">
        <v>1</v>
      </c>
      <c r="AY29" t="b">
        <v>0</v>
      </c>
      <c r="AZ29">
        <v>68</v>
      </c>
      <c r="BA29">
        <v>9.1999999999999993</v>
      </c>
      <c r="BB29" t="b">
        <v>0</v>
      </c>
      <c r="BC29">
        <v>43</v>
      </c>
      <c r="BD29">
        <v>0.21</v>
      </c>
      <c r="BE29" t="b">
        <v>0</v>
      </c>
      <c r="BF29">
        <v>60</v>
      </c>
      <c r="BG29">
        <v>432.87</v>
      </c>
      <c r="BH29" t="b">
        <v>0</v>
      </c>
      <c r="BI29">
        <v>27</v>
      </c>
      <c r="BJ29" t="b">
        <v>0</v>
      </c>
      <c r="BK29">
        <v>85</v>
      </c>
      <c r="BL29">
        <v>39</v>
      </c>
      <c r="BM29" t="b">
        <v>0</v>
      </c>
      <c r="BN29">
        <v>26</v>
      </c>
      <c r="BO29">
        <v>8</v>
      </c>
      <c r="BP29">
        <v>81</v>
      </c>
      <c r="BQ29">
        <v>402400</v>
      </c>
      <c r="BR29" t="b">
        <v>0</v>
      </c>
      <c r="BS29" t="b">
        <v>0</v>
      </c>
      <c r="BT29">
        <v>4772</v>
      </c>
      <c r="BU29">
        <v>63</v>
      </c>
      <c r="BV29" t="b">
        <v>1</v>
      </c>
      <c r="BW29" t="b">
        <v>0</v>
      </c>
      <c r="BY29">
        <v>0.69</v>
      </c>
      <c r="BZ29">
        <v>0.01</v>
      </c>
      <c r="CA29" t="b">
        <v>0</v>
      </c>
      <c r="CB29">
        <v>87</v>
      </c>
      <c r="CC29">
        <v>5.03</v>
      </c>
      <c r="CD29" t="b">
        <v>0</v>
      </c>
      <c r="CE29">
        <v>54</v>
      </c>
      <c r="CF29">
        <v>0.06</v>
      </c>
      <c r="CG29" t="b">
        <v>0</v>
      </c>
      <c r="CH29">
        <v>65</v>
      </c>
      <c r="CI29">
        <v>0.7</v>
      </c>
      <c r="CL29" t="b">
        <v>0</v>
      </c>
      <c r="CM29" t="b">
        <v>0</v>
      </c>
      <c r="CN29" t="b">
        <v>0</v>
      </c>
      <c r="CO29" t="b">
        <v>0</v>
      </c>
      <c r="CP29" t="b">
        <v>0</v>
      </c>
      <c r="CQ29">
        <v>99</v>
      </c>
      <c r="CR29">
        <v>252.84</v>
      </c>
      <c r="CS29" t="b">
        <v>0</v>
      </c>
      <c r="CT29">
        <v>62</v>
      </c>
      <c r="CU29">
        <v>2.93</v>
      </c>
      <c r="CV29" t="b">
        <v>0</v>
      </c>
      <c r="CW29">
        <v>27</v>
      </c>
      <c r="CX29">
        <v>880</v>
      </c>
      <c r="CY29" t="b">
        <v>0</v>
      </c>
      <c r="CZ29">
        <v>21</v>
      </c>
      <c r="DA29">
        <v>819</v>
      </c>
      <c r="DB29" t="b">
        <v>0</v>
      </c>
      <c r="DC29">
        <v>25</v>
      </c>
      <c r="DD29">
        <v>470</v>
      </c>
      <c r="DE29" t="b">
        <v>0</v>
      </c>
      <c r="DF29">
        <v>38</v>
      </c>
      <c r="DG29">
        <v>79.59</v>
      </c>
      <c r="DH29" t="b">
        <v>0</v>
      </c>
      <c r="DI29">
        <v>84</v>
      </c>
      <c r="DJ29">
        <v>61</v>
      </c>
      <c r="DK29" t="b">
        <v>0</v>
      </c>
      <c r="DL29">
        <v>84</v>
      </c>
      <c r="DM29">
        <v>9</v>
      </c>
      <c r="DN29" t="b">
        <v>0</v>
      </c>
      <c r="DO29">
        <v>49</v>
      </c>
      <c r="DP29">
        <v>4</v>
      </c>
      <c r="DQ29" t="b">
        <v>0</v>
      </c>
      <c r="DR29">
        <v>61</v>
      </c>
      <c r="DS29">
        <v>36</v>
      </c>
      <c r="DT29">
        <v>61</v>
      </c>
      <c r="DU29">
        <v>14</v>
      </c>
      <c r="DV29">
        <v>59</v>
      </c>
      <c r="DW29">
        <v>12</v>
      </c>
      <c r="DX29">
        <v>94</v>
      </c>
      <c r="DY29">
        <v>4</v>
      </c>
      <c r="DZ29">
        <v>7</v>
      </c>
      <c r="EA29" t="b">
        <v>0</v>
      </c>
      <c r="EB29" t="b">
        <v>0</v>
      </c>
      <c r="EC29" t="b">
        <v>0</v>
      </c>
    </row>
    <row r="30" spans="1:133" x14ac:dyDescent="0.75">
      <c r="A30" t="s">
        <v>169</v>
      </c>
      <c r="B30" t="s">
        <v>137</v>
      </c>
      <c r="E30" t="s">
        <v>139</v>
      </c>
      <c r="F30" t="s">
        <v>140</v>
      </c>
      <c r="G30">
        <v>0.05</v>
      </c>
      <c r="H30">
        <v>0</v>
      </c>
      <c r="I30">
        <v>0.03</v>
      </c>
      <c r="J30">
        <v>0</v>
      </c>
      <c r="K30">
        <v>0.09</v>
      </c>
      <c r="L30">
        <v>0.5</v>
      </c>
      <c r="M30">
        <v>0.33</v>
      </c>
      <c r="N30">
        <v>0.03</v>
      </c>
      <c r="O30">
        <v>0.12</v>
      </c>
      <c r="P30">
        <v>0.69</v>
      </c>
      <c r="Q30">
        <v>0.18</v>
      </c>
      <c r="R30">
        <v>0</v>
      </c>
      <c r="S30">
        <v>0</v>
      </c>
      <c r="T30" t="b">
        <v>0</v>
      </c>
      <c r="U30" t="b">
        <v>0</v>
      </c>
      <c r="W30" t="b">
        <v>0</v>
      </c>
      <c r="X30">
        <v>0</v>
      </c>
      <c r="Y30">
        <v>0</v>
      </c>
      <c r="Z30">
        <v>5151</v>
      </c>
      <c r="AA30">
        <v>0.28999999999999998</v>
      </c>
      <c r="AB30">
        <v>0.12</v>
      </c>
      <c r="AC30" t="b">
        <v>0</v>
      </c>
      <c r="AD30" t="b">
        <v>0</v>
      </c>
      <c r="AE30" t="b">
        <v>0</v>
      </c>
      <c r="AF30">
        <v>14</v>
      </c>
      <c r="AG30">
        <v>1.6000000000000001E-3</v>
      </c>
      <c r="AH30" t="b">
        <v>0</v>
      </c>
      <c r="AI30">
        <v>32</v>
      </c>
      <c r="AJ30">
        <v>6.3E-3</v>
      </c>
      <c r="AK30" t="b">
        <v>0</v>
      </c>
      <c r="AL30">
        <v>0</v>
      </c>
      <c r="AM30">
        <v>0</v>
      </c>
      <c r="AN30">
        <v>20</v>
      </c>
      <c r="AO30">
        <v>3</v>
      </c>
      <c r="AP30" t="b">
        <v>0</v>
      </c>
      <c r="AQ30" t="b">
        <v>0</v>
      </c>
      <c r="AR30">
        <v>87</v>
      </c>
      <c r="AS30">
        <v>83</v>
      </c>
      <c r="AT30" t="b">
        <v>0</v>
      </c>
      <c r="AU30" t="b">
        <v>0</v>
      </c>
      <c r="AV30" t="b">
        <v>0</v>
      </c>
      <c r="AW30">
        <v>6</v>
      </c>
      <c r="AX30">
        <v>1</v>
      </c>
      <c r="AY30" t="b">
        <v>0</v>
      </c>
      <c r="AZ30">
        <v>69</v>
      </c>
      <c r="BA30">
        <v>9.2200000000000006</v>
      </c>
      <c r="BB30" t="b">
        <v>0</v>
      </c>
      <c r="BC30">
        <v>45</v>
      </c>
      <c r="BD30">
        <v>0.22</v>
      </c>
      <c r="BE30" t="b">
        <v>0</v>
      </c>
      <c r="BF30">
        <v>12</v>
      </c>
      <c r="BG30">
        <v>25.51</v>
      </c>
      <c r="BH30" t="b">
        <v>0</v>
      </c>
      <c r="BI30">
        <v>12</v>
      </c>
      <c r="BJ30" t="b">
        <v>0</v>
      </c>
      <c r="BK30">
        <v>30</v>
      </c>
      <c r="BL30">
        <v>17</v>
      </c>
      <c r="BM30" t="b">
        <v>0</v>
      </c>
      <c r="BN30">
        <v>21</v>
      </c>
      <c r="BO30">
        <v>5</v>
      </c>
      <c r="BP30">
        <v>87</v>
      </c>
      <c r="BQ30">
        <v>479000</v>
      </c>
      <c r="BR30" t="b">
        <v>0</v>
      </c>
      <c r="BS30" t="b">
        <v>0</v>
      </c>
      <c r="BT30">
        <v>3731</v>
      </c>
      <c r="BU30">
        <v>48</v>
      </c>
      <c r="BV30" t="b">
        <v>1</v>
      </c>
      <c r="BW30" t="b">
        <v>0</v>
      </c>
      <c r="BY30">
        <v>0.21</v>
      </c>
      <c r="BZ30">
        <v>0</v>
      </c>
      <c r="CA30" t="b">
        <v>0</v>
      </c>
      <c r="CB30">
        <v>82</v>
      </c>
      <c r="CC30">
        <v>3.76</v>
      </c>
      <c r="CD30" t="b">
        <v>0</v>
      </c>
      <c r="CE30">
        <v>56</v>
      </c>
      <c r="CF30">
        <v>7.0000000000000007E-2</v>
      </c>
      <c r="CG30" t="b">
        <v>0</v>
      </c>
      <c r="CH30">
        <v>62</v>
      </c>
      <c r="CI30">
        <v>0.62</v>
      </c>
      <c r="CL30" t="b">
        <v>0</v>
      </c>
      <c r="CM30" t="b">
        <v>0</v>
      </c>
      <c r="CN30" t="b">
        <v>0</v>
      </c>
      <c r="CO30" t="b">
        <v>0</v>
      </c>
      <c r="CP30" t="b">
        <v>0</v>
      </c>
      <c r="CQ30">
        <v>99</v>
      </c>
      <c r="CR30">
        <v>5599.57</v>
      </c>
      <c r="CS30" t="b">
        <v>0</v>
      </c>
      <c r="CT30">
        <v>30</v>
      </c>
      <c r="CU30">
        <v>0.57999999999999996</v>
      </c>
      <c r="CV30" t="b">
        <v>0</v>
      </c>
      <c r="CW30">
        <v>24</v>
      </c>
      <c r="CX30">
        <v>869</v>
      </c>
      <c r="CY30" t="b">
        <v>0</v>
      </c>
      <c r="CZ30">
        <v>22</v>
      </c>
      <c r="DA30">
        <v>830</v>
      </c>
      <c r="DB30" t="b">
        <v>0</v>
      </c>
      <c r="DC30">
        <v>23</v>
      </c>
      <c r="DD30">
        <v>459</v>
      </c>
      <c r="DE30" t="b">
        <v>0</v>
      </c>
      <c r="DF30">
        <v>24</v>
      </c>
      <c r="DG30">
        <v>81.09</v>
      </c>
      <c r="DH30" t="b">
        <v>0</v>
      </c>
      <c r="DI30">
        <v>43</v>
      </c>
      <c r="DJ30">
        <v>99</v>
      </c>
      <c r="DK30" t="b">
        <v>0</v>
      </c>
      <c r="DL30">
        <v>60</v>
      </c>
      <c r="DM30">
        <v>2</v>
      </c>
      <c r="DN30" t="b">
        <v>0</v>
      </c>
      <c r="DO30">
        <v>55</v>
      </c>
      <c r="DP30">
        <v>5</v>
      </c>
      <c r="DQ30" t="b">
        <v>0</v>
      </c>
      <c r="DR30">
        <v>32</v>
      </c>
      <c r="DS30">
        <v>22</v>
      </c>
      <c r="DT30">
        <v>14</v>
      </c>
      <c r="DU30">
        <v>4</v>
      </c>
      <c r="DV30">
        <v>52</v>
      </c>
      <c r="DW30">
        <v>10</v>
      </c>
      <c r="DX30">
        <v>90</v>
      </c>
      <c r="DY30">
        <v>6</v>
      </c>
      <c r="DZ30">
        <v>7</v>
      </c>
      <c r="EA30" t="b">
        <v>0</v>
      </c>
      <c r="EB30" t="b">
        <v>0</v>
      </c>
      <c r="EC30" t="b">
        <v>0</v>
      </c>
    </row>
    <row r="31" spans="1:133" x14ac:dyDescent="0.75">
      <c r="A31" t="s">
        <v>170</v>
      </c>
      <c r="B31" t="s">
        <v>137</v>
      </c>
      <c r="E31" t="s">
        <v>139</v>
      </c>
      <c r="F31" t="s">
        <v>140</v>
      </c>
      <c r="G31">
        <v>0.02</v>
      </c>
      <c r="H31">
        <v>0</v>
      </c>
      <c r="I31">
        <v>0.05</v>
      </c>
      <c r="J31">
        <v>0</v>
      </c>
      <c r="K31">
        <v>0.03</v>
      </c>
      <c r="L31">
        <v>0.47</v>
      </c>
      <c r="M31">
        <v>0.4</v>
      </c>
      <c r="N31">
        <v>0.04</v>
      </c>
      <c r="O31">
        <v>0.13</v>
      </c>
      <c r="P31">
        <v>0.73</v>
      </c>
      <c r="Q31">
        <v>0.13</v>
      </c>
      <c r="R31">
        <v>0</v>
      </c>
      <c r="S31">
        <v>0</v>
      </c>
      <c r="T31" t="b">
        <v>0</v>
      </c>
      <c r="U31" t="b">
        <v>0</v>
      </c>
      <c r="W31" t="b">
        <v>0</v>
      </c>
      <c r="X31">
        <v>0</v>
      </c>
      <c r="Y31">
        <v>0</v>
      </c>
      <c r="Z31">
        <v>4063</v>
      </c>
      <c r="AA31">
        <v>0.28000000000000003</v>
      </c>
      <c r="AB31">
        <v>0.11</v>
      </c>
      <c r="AC31" t="b">
        <v>0</v>
      </c>
      <c r="AD31" t="b">
        <v>0</v>
      </c>
      <c r="AE31" t="b">
        <v>0</v>
      </c>
      <c r="AG31">
        <v>0</v>
      </c>
      <c r="AH31" t="b">
        <v>0</v>
      </c>
      <c r="AI31">
        <v>0</v>
      </c>
      <c r="AJ31">
        <v>0</v>
      </c>
      <c r="AK31" t="b">
        <v>0</v>
      </c>
      <c r="AL31">
        <v>0</v>
      </c>
      <c r="AM31">
        <v>0</v>
      </c>
      <c r="AN31">
        <v>3</v>
      </c>
      <c r="AO31">
        <v>0</v>
      </c>
      <c r="AP31" t="b">
        <v>0</v>
      </c>
      <c r="AQ31" t="b">
        <v>0</v>
      </c>
      <c r="AR31">
        <v>81</v>
      </c>
      <c r="AS31">
        <v>49</v>
      </c>
      <c r="AT31" t="b">
        <v>0</v>
      </c>
      <c r="AU31" t="b">
        <v>0</v>
      </c>
      <c r="AV31" t="b">
        <v>0</v>
      </c>
      <c r="AW31">
        <v>8</v>
      </c>
      <c r="AX31">
        <v>1</v>
      </c>
      <c r="AY31" t="b">
        <v>0</v>
      </c>
      <c r="AZ31">
        <v>69</v>
      </c>
      <c r="BA31">
        <v>9.23</v>
      </c>
      <c r="BB31" t="b">
        <v>0</v>
      </c>
      <c r="BC31">
        <v>44</v>
      </c>
      <c r="BD31">
        <v>0.22</v>
      </c>
      <c r="BE31" t="b">
        <v>0</v>
      </c>
      <c r="BF31">
        <v>91</v>
      </c>
      <c r="BG31">
        <v>2005.03</v>
      </c>
      <c r="BH31" t="b">
        <v>0</v>
      </c>
      <c r="BI31">
        <v>30</v>
      </c>
      <c r="BJ31" t="b">
        <v>0</v>
      </c>
      <c r="BK31">
        <v>70</v>
      </c>
      <c r="BL31">
        <v>30</v>
      </c>
      <c r="BM31" t="b">
        <v>0</v>
      </c>
      <c r="BN31">
        <v>54</v>
      </c>
      <c r="BO31">
        <v>28</v>
      </c>
      <c r="BP31">
        <v>89</v>
      </c>
      <c r="BQ31">
        <v>535300</v>
      </c>
      <c r="BR31" t="b">
        <v>0</v>
      </c>
      <c r="BS31" t="b">
        <v>0</v>
      </c>
      <c r="BT31">
        <v>6164</v>
      </c>
      <c r="BU31">
        <v>81</v>
      </c>
      <c r="BV31" t="b">
        <v>1</v>
      </c>
      <c r="BW31" t="b">
        <v>0</v>
      </c>
      <c r="BY31">
        <v>0.45</v>
      </c>
      <c r="BZ31">
        <v>0</v>
      </c>
      <c r="CA31" t="b">
        <v>0</v>
      </c>
      <c r="CB31">
        <v>89</v>
      </c>
      <c r="CC31">
        <v>5.9</v>
      </c>
      <c r="CD31" t="b">
        <v>0</v>
      </c>
      <c r="CE31">
        <v>57</v>
      </c>
      <c r="CF31">
        <v>7.0000000000000007E-2</v>
      </c>
      <c r="CG31" t="b">
        <v>0</v>
      </c>
      <c r="CH31">
        <v>65</v>
      </c>
      <c r="CI31">
        <v>0.7</v>
      </c>
      <c r="CL31" t="b">
        <v>0</v>
      </c>
      <c r="CM31" t="b">
        <v>0</v>
      </c>
      <c r="CN31" t="b">
        <v>0</v>
      </c>
      <c r="CO31" t="b">
        <v>0</v>
      </c>
      <c r="CP31" t="b">
        <v>0</v>
      </c>
      <c r="CQ31">
        <v>99</v>
      </c>
      <c r="CR31">
        <v>4427.88</v>
      </c>
      <c r="CS31" t="b">
        <v>0</v>
      </c>
      <c r="CT31">
        <v>68</v>
      </c>
      <c r="CU31">
        <v>3.76</v>
      </c>
      <c r="CV31" t="b">
        <v>0</v>
      </c>
      <c r="CW31">
        <v>29</v>
      </c>
      <c r="CX31">
        <v>890</v>
      </c>
      <c r="CY31" t="b">
        <v>0</v>
      </c>
      <c r="CZ31">
        <v>34</v>
      </c>
      <c r="DA31">
        <v>919</v>
      </c>
      <c r="DB31" t="b">
        <v>0</v>
      </c>
      <c r="DC31">
        <v>29</v>
      </c>
      <c r="DD31">
        <v>490</v>
      </c>
      <c r="DE31" t="b">
        <v>0</v>
      </c>
      <c r="DF31">
        <v>34</v>
      </c>
      <c r="DG31">
        <v>80</v>
      </c>
      <c r="DH31" t="b">
        <v>0</v>
      </c>
      <c r="DI31">
        <v>63</v>
      </c>
      <c r="DJ31">
        <v>81</v>
      </c>
      <c r="DK31" t="b">
        <v>0</v>
      </c>
      <c r="DL31">
        <v>66</v>
      </c>
      <c r="DM31">
        <v>3</v>
      </c>
      <c r="DN31" t="b">
        <v>0</v>
      </c>
      <c r="DO31">
        <v>64</v>
      </c>
      <c r="DP31">
        <v>6</v>
      </c>
      <c r="DQ31" t="b">
        <v>0</v>
      </c>
      <c r="DR31">
        <v>31</v>
      </c>
      <c r="DS31">
        <v>21</v>
      </c>
      <c r="DT31">
        <v>30</v>
      </c>
      <c r="DU31">
        <v>7</v>
      </c>
      <c r="DV31">
        <v>63</v>
      </c>
      <c r="DW31">
        <v>13</v>
      </c>
      <c r="DX31">
        <v>90</v>
      </c>
      <c r="DY31">
        <v>4</v>
      </c>
      <c r="DZ31">
        <v>6</v>
      </c>
      <c r="EA31" t="b">
        <v>0</v>
      </c>
      <c r="EB31" t="b">
        <v>0</v>
      </c>
      <c r="EC31" t="b">
        <v>0</v>
      </c>
    </row>
    <row r="32" spans="1:133" x14ac:dyDescent="0.75">
      <c r="A32" t="s">
        <v>171</v>
      </c>
      <c r="B32" t="s">
        <v>137</v>
      </c>
      <c r="E32" t="s">
        <v>139</v>
      </c>
      <c r="F32" t="s">
        <v>140</v>
      </c>
      <c r="G32">
        <v>0.02</v>
      </c>
      <c r="H32">
        <v>0</v>
      </c>
      <c r="I32">
        <v>0.03</v>
      </c>
      <c r="J32">
        <v>0</v>
      </c>
      <c r="K32">
        <v>0.02</v>
      </c>
      <c r="L32">
        <v>0.55000000000000004</v>
      </c>
      <c r="M32">
        <v>0.38</v>
      </c>
      <c r="N32">
        <v>0.08</v>
      </c>
      <c r="O32">
        <v>0.18</v>
      </c>
      <c r="P32">
        <v>0.71</v>
      </c>
      <c r="Q32">
        <v>0.1</v>
      </c>
      <c r="R32">
        <v>0</v>
      </c>
      <c r="S32">
        <v>0</v>
      </c>
      <c r="T32" t="b">
        <v>0</v>
      </c>
      <c r="U32" t="b">
        <v>0</v>
      </c>
      <c r="W32" t="b">
        <v>0</v>
      </c>
      <c r="X32">
        <v>0</v>
      </c>
      <c r="Y32">
        <v>0</v>
      </c>
      <c r="Z32">
        <v>1260</v>
      </c>
      <c r="AA32">
        <v>0.28999999999999998</v>
      </c>
      <c r="AB32">
        <v>0.12</v>
      </c>
      <c r="AC32" t="b">
        <v>0</v>
      </c>
      <c r="AD32" t="b">
        <v>0</v>
      </c>
      <c r="AE32" t="b">
        <v>0</v>
      </c>
      <c r="AF32">
        <v>14</v>
      </c>
      <c r="AG32">
        <v>1.6000000000000001E-3</v>
      </c>
      <c r="AH32" t="b">
        <v>0</v>
      </c>
      <c r="AI32">
        <v>0</v>
      </c>
      <c r="AJ32">
        <v>0</v>
      </c>
      <c r="AK32" t="b">
        <v>0</v>
      </c>
      <c r="AL32">
        <v>0</v>
      </c>
      <c r="AM32">
        <v>0</v>
      </c>
      <c r="AN32">
        <v>5</v>
      </c>
      <c r="AO32">
        <v>0</v>
      </c>
      <c r="AP32" t="b">
        <v>0</v>
      </c>
      <c r="AQ32" t="b">
        <v>0</v>
      </c>
      <c r="AR32">
        <v>83</v>
      </c>
      <c r="AS32">
        <v>61</v>
      </c>
      <c r="AT32" t="b">
        <v>0</v>
      </c>
      <c r="AU32" t="b">
        <v>0</v>
      </c>
      <c r="AV32" t="b">
        <v>0</v>
      </c>
      <c r="AW32">
        <v>4</v>
      </c>
      <c r="AX32">
        <v>1</v>
      </c>
      <c r="AY32" t="b">
        <v>0</v>
      </c>
      <c r="AZ32">
        <v>68</v>
      </c>
      <c r="BA32">
        <v>9.18</v>
      </c>
      <c r="BB32" t="b">
        <v>0</v>
      </c>
      <c r="BC32">
        <v>42</v>
      </c>
      <c r="BD32">
        <v>0.21</v>
      </c>
      <c r="BE32" t="b">
        <v>0</v>
      </c>
      <c r="BF32">
        <v>79</v>
      </c>
      <c r="BG32">
        <v>926.68</v>
      </c>
      <c r="BH32" t="b">
        <v>0</v>
      </c>
      <c r="BI32">
        <v>21</v>
      </c>
      <c r="BJ32" t="b">
        <v>0</v>
      </c>
      <c r="BK32">
        <v>76</v>
      </c>
      <c r="BL32">
        <v>33</v>
      </c>
      <c r="BM32" t="b">
        <v>0</v>
      </c>
      <c r="BN32">
        <v>34</v>
      </c>
      <c r="BO32">
        <v>13</v>
      </c>
      <c r="BP32">
        <v>86</v>
      </c>
      <c r="BQ32">
        <v>464500</v>
      </c>
      <c r="BR32" t="b">
        <v>0</v>
      </c>
      <c r="BS32" t="b">
        <v>1</v>
      </c>
      <c r="BT32">
        <v>7253</v>
      </c>
      <c r="BU32">
        <v>90</v>
      </c>
      <c r="BV32" t="b">
        <v>1</v>
      </c>
      <c r="BW32" t="b">
        <v>0</v>
      </c>
      <c r="BY32">
        <v>0.9</v>
      </c>
      <c r="BZ32">
        <v>0.03</v>
      </c>
      <c r="CA32" t="b">
        <v>0</v>
      </c>
      <c r="CB32">
        <v>92</v>
      </c>
      <c r="CC32">
        <v>7.58</v>
      </c>
      <c r="CD32" t="b">
        <v>0</v>
      </c>
      <c r="CE32">
        <v>51</v>
      </c>
      <c r="CF32">
        <v>0.06</v>
      </c>
      <c r="CG32" t="b">
        <v>0</v>
      </c>
      <c r="CH32">
        <v>87</v>
      </c>
      <c r="CI32">
        <v>1.78</v>
      </c>
      <c r="CL32" t="b">
        <v>0</v>
      </c>
      <c r="CM32" t="b">
        <v>0</v>
      </c>
      <c r="CN32" t="b">
        <v>0</v>
      </c>
      <c r="CO32" t="b">
        <v>0</v>
      </c>
      <c r="CP32" t="b">
        <v>0</v>
      </c>
      <c r="CQ32">
        <v>83</v>
      </c>
      <c r="CR32">
        <v>0.08</v>
      </c>
      <c r="CS32" t="b">
        <v>0</v>
      </c>
      <c r="CT32">
        <v>41</v>
      </c>
      <c r="CU32">
        <v>1.2</v>
      </c>
      <c r="CV32" t="b">
        <v>0</v>
      </c>
      <c r="CW32">
        <v>32</v>
      </c>
      <c r="CX32">
        <v>900</v>
      </c>
      <c r="CY32" t="b">
        <v>0</v>
      </c>
      <c r="CZ32">
        <v>26</v>
      </c>
      <c r="DA32">
        <v>860</v>
      </c>
      <c r="DB32" t="b">
        <v>0</v>
      </c>
      <c r="DC32">
        <v>29</v>
      </c>
      <c r="DD32">
        <v>490</v>
      </c>
      <c r="DE32" t="b">
        <v>0</v>
      </c>
      <c r="DF32">
        <v>23</v>
      </c>
      <c r="DG32">
        <v>81.2</v>
      </c>
      <c r="DH32" t="b">
        <v>0</v>
      </c>
      <c r="DI32">
        <v>76</v>
      </c>
      <c r="DJ32">
        <v>69</v>
      </c>
      <c r="DK32" t="b">
        <v>0</v>
      </c>
      <c r="DL32">
        <v>72</v>
      </c>
      <c r="DM32">
        <v>4</v>
      </c>
      <c r="DN32" t="b">
        <v>0</v>
      </c>
      <c r="DO32">
        <v>86</v>
      </c>
      <c r="DP32">
        <v>9</v>
      </c>
      <c r="DQ32" t="b">
        <v>0</v>
      </c>
      <c r="DR32">
        <v>32</v>
      </c>
      <c r="DS32">
        <v>21</v>
      </c>
      <c r="DT32">
        <v>32</v>
      </c>
      <c r="DU32">
        <v>7</v>
      </c>
      <c r="DV32">
        <v>38</v>
      </c>
      <c r="DW32">
        <v>7</v>
      </c>
      <c r="DX32">
        <v>90</v>
      </c>
      <c r="DY32">
        <v>2</v>
      </c>
      <c r="DZ32">
        <v>1</v>
      </c>
      <c r="EA32" t="b">
        <v>0</v>
      </c>
      <c r="EB32" t="b">
        <v>0</v>
      </c>
      <c r="EC32" t="b">
        <v>0</v>
      </c>
    </row>
    <row r="33" spans="1:133" x14ac:dyDescent="0.75">
      <c r="A33" t="s">
        <v>172</v>
      </c>
      <c r="B33" t="s">
        <v>137</v>
      </c>
      <c r="E33" t="s">
        <v>139</v>
      </c>
      <c r="F33" t="s">
        <v>140</v>
      </c>
      <c r="G33">
        <v>0</v>
      </c>
      <c r="H33">
        <v>0</v>
      </c>
      <c r="I33">
        <v>0</v>
      </c>
      <c r="J33">
        <v>0</v>
      </c>
      <c r="K33">
        <v>0.05</v>
      </c>
      <c r="L33">
        <v>0.73</v>
      </c>
      <c r="M33">
        <v>0.22</v>
      </c>
      <c r="N33">
        <v>0.01</v>
      </c>
      <c r="O33">
        <v>0.12</v>
      </c>
      <c r="P33">
        <v>0.63</v>
      </c>
      <c r="Q33">
        <v>0.23</v>
      </c>
      <c r="R33">
        <v>0</v>
      </c>
      <c r="S33">
        <v>0</v>
      </c>
      <c r="T33" t="b">
        <v>0</v>
      </c>
      <c r="U33" t="b">
        <v>0</v>
      </c>
      <c r="W33" t="b">
        <v>0</v>
      </c>
      <c r="X33">
        <v>0</v>
      </c>
      <c r="Y33">
        <v>0</v>
      </c>
      <c r="Z33">
        <v>2503</v>
      </c>
      <c r="AA33">
        <v>0.33</v>
      </c>
      <c r="AB33">
        <v>0.14000000000000001</v>
      </c>
      <c r="AC33" t="b">
        <v>0</v>
      </c>
      <c r="AD33" t="b">
        <v>0</v>
      </c>
      <c r="AE33" t="b">
        <v>0</v>
      </c>
      <c r="AF33">
        <v>3</v>
      </c>
      <c r="AG33">
        <v>1E-4</v>
      </c>
      <c r="AH33" t="b">
        <v>0</v>
      </c>
      <c r="AI33">
        <v>0</v>
      </c>
      <c r="AJ33">
        <v>0</v>
      </c>
      <c r="AK33" t="b">
        <v>0</v>
      </c>
      <c r="AL33">
        <v>0</v>
      </c>
      <c r="AM33">
        <v>0</v>
      </c>
      <c r="AN33">
        <v>34</v>
      </c>
      <c r="AO33">
        <v>5</v>
      </c>
      <c r="AP33" t="b">
        <v>0</v>
      </c>
      <c r="AQ33" t="b">
        <v>0</v>
      </c>
      <c r="AR33">
        <v>99</v>
      </c>
      <c r="AS33">
        <v>100</v>
      </c>
      <c r="AT33" t="b">
        <v>1</v>
      </c>
      <c r="AU33" t="b">
        <v>0</v>
      </c>
      <c r="AV33" t="b">
        <v>0</v>
      </c>
      <c r="AW33">
        <v>4</v>
      </c>
      <c r="AX33">
        <v>1</v>
      </c>
      <c r="AY33" t="b">
        <v>0</v>
      </c>
      <c r="AZ33">
        <v>68</v>
      </c>
      <c r="BA33">
        <v>9.19</v>
      </c>
      <c r="BB33" t="b">
        <v>0</v>
      </c>
      <c r="BC33">
        <v>42</v>
      </c>
      <c r="BD33">
        <v>0.21</v>
      </c>
      <c r="BE33" t="b">
        <v>0</v>
      </c>
      <c r="BF33">
        <v>62</v>
      </c>
      <c r="BG33">
        <v>467.43</v>
      </c>
      <c r="BH33" t="b">
        <v>0</v>
      </c>
      <c r="BI33">
        <v>6</v>
      </c>
      <c r="BJ33" t="b">
        <v>0</v>
      </c>
      <c r="BK33">
        <v>52</v>
      </c>
      <c r="BL33">
        <v>23</v>
      </c>
      <c r="BM33" t="b">
        <v>0</v>
      </c>
      <c r="BN33">
        <v>38</v>
      </c>
      <c r="BO33">
        <v>15</v>
      </c>
      <c r="BP33">
        <v>88</v>
      </c>
      <c r="BQ33">
        <v>525000</v>
      </c>
      <c r="BR33" t="b">
        <v>0</v>
      </c>
      <c r="BS33" t="b">
        <v>0</v>
      </c>
      <c r="BT33">
        <v>4725</v>
      </c>
      <c r="BU33">
        <v>63</v>
      </c>
      <c r="BV33" t="b">
        <v>1</v>
      </c>
      <c r="BW33" t="b">
        <v>0</v>
      </c>
      <c r="BY33">
        <v>0.21</v>
      </c>
      <c r="BZ33">
        <v>0</v>
      </c>
      <c r="CA33" t="b">
        <v>0</v>
      </c>
      <c r="CB33">
        <v>94</v>
      </c>
      <c r="CC33">
        <v>8.5500000000000007</v>
      </c>
      <c r="CD33" t="b">
        <v>0</v>
      </c>
      <c r="CE33">
        <v>52</v>
      </c>
      <c r="CF33">
        <v>0.06</v>
      </c>
      <c r="CG33" t="b">
        <v>0</v>
      </c>
      <c r="CH33">
        <v>72</v>
      </c>
      <c r="CI33">
        <v>0.94</v>
      </c>
      <c r="CL33" t="b">
        <v>0</v>
      </c>
      <c r="CM33" t="b">
        <v>0</v>
      </c>
      <c r="CN33" t="b">
        <v>0</v>
      </c>
      <c r="CO33" t="b">
        <v>0</v>
      </c>
      <c r="CP33" t="b">
        <v>0</v>
      </c>
      <c r="CQ33">
        <v>89</v>
      </c>
      <c r="CR33">
        <v>0.33</v>
      </c>
      <c r="CS33" t="b">
        <v>0</v>
      </c>
      <c r="CT33">
        <v>62</v>
      </c>
      <c r="CU33">
        <v>2.99</v>
      </c>
      <c r="CV33" t="b">
        <v>0</v>
      </c>
      <c r="CW33">
        <v>22</v>
      </c>
      <c r="CX33">
        <v>860</v>
      </c>
      <c r="CY33" t="b">
        <v>0</v>
      </c>
      <c r="CZ33">
        <v>44</v>
      </c>
      <c r="DA33">
        <v>1000</v>
      </c>
      <c r="DB33" t="b">
        <v>0</v>
      </c>
      <c r="DC33">
        <v>62</v>
      </c>
      <c r="DD33">
        <v>660</v>
      </c>
      <c r="DE33" t="b">
        <v>0</v>
      </c>
      <c r="DF33">
        <v>25</v>
      </c>
      <c r="DG33">
        <v>81</v>
      </c>
      <c r="DH33" t="b">
        <v>0</v>
      </c>
      <c r="DI33">
        <v>40</v>
      </c>
      <c r="DJ33">
        <v>102</v>
      </c>
      <c r="DK33" t="b">
        <v>0</v>
      </c>
      <c r="DL33">
        <v>12</v>
      </c>
      <c r="DM33">
        <v>0</v>
      </c>
      <c r="DN33" t="b">
        <v>0</v>
      </c>
      <c r="DO33">
        <v>16</v>
      </c>
      <c r="DP33">
        <v>2</v>
      </c>
      <c r="DQ33" t="b">
        <v>0</v>
      </c>
      <c r="DR33">
        <v>36</v>
      </c>
      <c r="DS33">
        <v>23</v>
      </c>
      <c r="DT33">
        <v>45</v>
      </c>
      <c r="DU33">
        <v>10</v>
      </c>
      <c r="DV33">
        <v>30</v>
      </c>
      <c r="DW33">
        <v>6</v>
      </c>
      <c r="DX33">
        <v>90</v>
      </c>
      <c r="DY33">
        <v>4</v>
      </c>
      <c r="DZ33">
        <v>9</v>
      </c>
      <c r="EA33" t="b">
        <v>0</v>
      </c>
      <c r="EB33" t="b">
        <v>0</v>
      </c>
      <c r="EC33" t="b">
        <v>0</v>
      </c>
    </row>
    <row r="34" spans="1:133" x14ac:dyDescent="0.75">
      <c r="A34" t="s">
        <v>173</v>
      </c>
      <c r="B34" t="s">
        <v>137</v>
      </c>
      <c r="E34" t="s">
        <v>139</v>
      </c>
      <c r="F34" t="s">
        <v>140</v>
      </c>
      <c r="G34">
        <v>0</v>
      </c>
      <c r="H34">
        <v>0</v>
      </c>
      <c r="I34">
        <v>0.03</v>
      </c>
      <c r="J34">
        <v>0</v>
      </c>
      <c r="K34">
        <v>0.04</v>
      </c>
      <c r="L34">
        <v>0.72</v>
      </c>
      <c r="M34">
        <v>0.21</v>
      </c>
      <c r="N34">
        <v>0</v>
      </c>
      <c r="O34">
        <v>0.12</v>
      </c>
      <c r="P34">
        <v>0.61</v>
      </c>
      <c r="Q34">
        <v>0.26</v>
      </c>
      <c r="R34">
        <v>0</v>
      </c>
      <c r="S34">
        <v>0</v>
      </c>
      <c r="T34" t="b">
        <v>0</v>
      </c>
      <c r="U34" t="b">
        <v>0</v>
      </c>
      <c r="W34" t="b">
        <v>0</v>
      </c>
      <c r="X34">
        <v>0</v>
      </c>
      <c r="Y34">
        <v>0</v>
      </c>
      <c r="Z34">
        <v>3373</v>
      </c>
      <c r="AA34">
        <v>0.08</v>
      </c>
      <c r="AB34">
        <v>0.01</v>
      </c>
      <c r="AC34" t="b">
        <v>0</v>
      </c>
      <c r="AD34" t="b">
        <v>0</v>
      </c>
      <c r="AE34" t="b">
        <v>0</v>
      </c>
      <c r="AF34">
        <v>20</v>
      </c>
      <c r="AG34">
        <v>4.5999999999999999E-3</v>
      </c>
      <c r="AH34" t="b">
        <v>0</v>
      </c>
      <c r="AI34">
        <v>58</v>
      </c>
      <c r="AJ34">
        <v>1.9199999999999998E-2</v>
      </c>
      <c r="AK34" t="b">
        <v>0</v>
      </c>
      <c r="AL34">
        <v>0</v>
      </c>
      <c r="AM34">
        <v>0</v>
      </c>
      <c r="AN34">
        <v>70</v>
      </c>
      <c r="AO34">
        <v>12</v>
      </c>
      <c r="AP34" t="b">
        <v>0</v>
      </c>
      <c r="AQ34" t="b">
        <v>0</v>
      </c>
      <c r="AR34">
        <v>98</v>
      </c>
      <c r="AS34">
        <v>99</v>
      </c>
      <c r="AT34" t="b">
        <v>1</v>
      </c>
      <c r="AU34" t="b">
        <v>0</v>
      </c>
      <c r="AV34" t="b">
        <v>0</v>
      </c>
      <c r="AW34">
        <v>2</v>
      </c>
      <c r="AX34">
        <v>1</v>
      </c>
      <c r="AY34" t="b">
        <v>0</v>
      </c>
      <c r="AZ34">
        <v>65</v>
      </c>
      <c r="BA34">
        <v>9.09</v>
      </c>
      <c r="BB34" t="b">
        <v>0</v>
      </c>
      <c r="BC34">
        <v>31</v>
      </c>
      <c r="BD34">
        <v>0.16</v>
      </c>
      <c r="BE34" t="b">
        <v>0</v>
      </c>
      <c r="BF34">
        <v>37</v>
      </c>
      <c r="BG34">
        <v>164.67</v>
      </c>
      <c r="BH34" t="b">
        <v>0</v>
      </c>
      <c r="BI34">
        <v>32</v>
      </c>
      <c r="BJ34" t="b">
        <v>0</v>
      </c>
      <c r="BK34">
        <v>10</v>
      </c>
      <c r="BL34">
        <v>11</v>
      </c>
      <c r="BM34" t="b">
        <v>0</v>
      </c>
      <c r="BN34">
        <v>31</v>
      </c>
      <c r="BO34">
        <v>11</v>
      </c>
      <c r="BP34">
        <v>96</v>
      </c>
      <c r="BQ34">
        <v>821900</v>
      </c>
      <c r="BR34" t="b">
        <v>0</v>
      </c>
      <c r="BS34" t="b">
        <v>0</v>
      </c>
      <c r="BT34">
        <v>1702</v>
      </c>
      <c r="BU34">
        <v>21</v>
      </c>
      <c r="BV34" t="b">
        <v>1</v>
      </c>
      <c r="BW34" t="b">
        <v>0</v>
      </c>
      <c r="BY34">
        <v>0.21</v>
      </c>
      <c r="BZ34">
        <v>0</v>
      </c>
      <c r="CA34" t="b">
        <v>0</v>
      </c>
      <c r="CB34">
        <v>80</v>
      </c>
      <c r="CC34">
        <v>3.35</v>
      </c>
      <c r="CD34" t="b">
        <v>0</v>
      </c>
      <c r="CE34">
        <v>48</v>
      </c>
      <c r="CF34">
        <v>0.05</v>
      </c>
      <c r="CG34" t="b">
        <v>0</v>
      </c>
      <c r="CH34">
        <v>81</v>
      </c>
      <c r="CI34">
        <v>1.3</v>
      </c>
      <c r="CL34" t="b">
        <v>0</v>
      </c>
      <c r="CM34" t="b">
        <v>0</v>
      </c>
      <c r="CN34" t="b">
        <v>0</v>
      </c>
      <c r="CO34" t="b">
        <v>0</v>
      </c>
      <c r="CP34" t="b">
        <v>0</v>
      </c>
      <c r="CQ34">
        <v>86</v>
      </c>
      <c r="CR34">
        <v>0.16</v>
      </c>
      <c r="CS34" t="b">
        <v>0</v>
      </c>
      <c r="CT34">
        <v>2</v>
      </c>
      <c r="CU34">
        <v>0</v>
      </c>
      <c r="CV34" t="b">
        <v>0</v>
      </c>
      <c r="CW34">
        <v>12</v>
      </c>
      <c r="CX34">
        <v>810</v>
      </c>
      <c r="CY34" t="b">
        <v>0</v>
      </c>
      <c r="CZ34">
        <v>33</v>
      </c>
      <c r="DA34">
        <v>910</v>
      </c>
      <c r="DB34" t="b">
        <v>0</v>
      </c>
      <c r="DC34">
        <v>51</v>
      </c>
      <c r="DD34">
        <v>600</v>
      </c>
      <c r="DE34" t="b">
        <v>0</v>
      </c>
      <c r="DF34">
        <v>8</v>
      </c>
      <c r="DG34">
        <v>83.4</v>
      </c>
      <c r="DH34" t="b">
        <v>0</v>
      </c>
      <c r="DI34">
        <v>15</v>
      </c>
      <c r="DJ34">
        <v>138</v>
      </c>
      <c r="DK34" t="b">
        <v>0</v>
      </c>
      <c r="DL34">
        <v>49</v>
      </c>
      <c r="DM34">
        <v>1</v>
      </c>
      <c r="DN34" t="b">
        <v>0</v>
      </c>
      <c r="DO34">
        <v>40</v>
      </c>
      <c r="DP34">
        <v>4</v>
      </c>
      <c r="DQ34" t="b">
        <v>0</v>
      </c>
      <c r="DR34">
        <v>5</v>
      </c>
      <c r="DS34">
        <v>8</v>
      </c>
      <c r="DT34">
        <v>3</v>
      </c>
      <c r="DU34">
        <v>2</v>
      </c>
      <c r="DV34">
        <v>25</v>
      </c>
      <c r="DW34">
        <v>5</v>
      </c>
      <c r="DX34">
        <v>93</v>
      </c>
      <c r="DY34">
        <v>1</v>
      </c>
      <c r="DZ34">
        <v>4</v>
      </c>
      <c r="EA34" t="b">
        <v>0</v>
      </c>
      <c r="EB34" t="b">
        <v>0</v>
      </c>
      <c r="EC34" t="b">
        <v>0</v>
      </c>
    </row>
    <row r="35" spans="1:133" x14ac:dyDescent="0.75">
      <c r="A35" t="s">
        <v>174</v>
      </c>
      <c r="B35" t="s">
        <v>137</v>
      </c>
      <c r="E35" t="s">
        <v>139</v>
      </c>
      <c r="F35" t="s">
        <v>140</v>
      </c>
      <c r="G35">
        <v>0</v>
      </c>
      <c r="H35">
        <v>0.01</v>
      </c>
      <c r="I35">
        <v>0.03</v>
      </c>
      <c r="J35">
        <v>0</v>
      </c>
      <c r="K35">
        <v>0.03</v>
      </c>
      <c r="L35">
        <v>0.77</v>
      </c>
      <c r="M35">
        <v>0.14000000000000001</v>
      </c>
      <c r="N35">
        <v>0.01</v>
      </c>
      <c r="O35">
        <v>0.1</v>
      </c>
      <c r="P35">
        <v>0.66</v>
      </c>
      <c r="Q35">
        <v>0.22</v>
      </c>
      <c r="R35">
        <v>0</v>
      </c>
      <c r="S35">
        <v>0</v>
      </c>
      <c r="T35" t="b">
        <v>0</v>
      </c>
      <c r="U35" t="b">
        <v>0</v>
      </c>
      <c r="W35" t="b">
        <v>0</v>
      </c>
      <c r="X35">
        <v>0</v>
      </c>
      <c r="Y35">
        <v>0</v>
      </c>
      <c r="Z35">
        <v>4624</v>
      </c>
      <c r="AA35">
        <v>0.09</v>
      </c>
      <c r="AB35">
        <v>0.02</v>
      </c>
      <c r="AC35" t="b">
        <v>0</v>
      </c>
      <c r="AD35" t="b">
        <v>0</v>
      </c>
      <c r="AE35" t="b">
        <v>0</v>
      </c>
      <c r="AF35">
        <v>23</v>
      </c>
      <c r="AG35">
        <v>7.7999999999999996E-3</v>
      </c>
      <c r="AH35" t="b">
        <v>0</v>
      </c>
      <c r="AI35">
        <v>61</v>
      </c>
      <c r="AJ35">
        <v>2.07E-2</v>
      </c>
      <c r="AK35" t="b">
        <v>0</v>
      </c>
      <c r="AL35">
        <v>0</v>
      </c>
      <c r="AM35">
        <v>0</v>
      </c>
      <c r="AN35">
        <v>22</v>
      </c>
      <c r="AO35">
        <v>3</v>
      </c>
      <c r="AP35" t="b">
        <v>0</v>
      </c>
      <c r="AQ35" t="b">
        <v>0</v>
      </c>
      <c r="AR35">
        <v>98</v>
      </c>
      <c r="AS35">
        <v>99</v>
      </c>
      <c r="AT35" t="b">
        <v>1</v>
      </c>
      <c r="AU35" t="b">
        <v>0</v>
      </c>
      <c r="AV35" t="b">
        <v>0</v>
      </c>
      <c r="AW35">
        <v>1</v>
      </c>
      <c r="AX35">
        <v>0</v>
      </c>
      <c r="AY35" t="b">
        <v>0</v>
      </c>
      <c r="AZ35">
        <v>67</v>
      </c>
      <c r="BA35">
        <v>9.14</v>
      </c>
      <c r="BB35" t="b">
        <v>0</v>
      </c>
      <c r="BC35">
        <v>31</v>
      </c>
      <c r="BD35">
        <v>0.16</v>
      </c>
      <c r="BE35" t="b">
        <v>0</v>
      </c>
      <c r="BF35">
        <v>40</v>
      </c>
      <c r="BG35">
        <v>193.99</v>
      </c>
      <c r="BH35" t="b">
        <v>0</v>
      </c>
      <c r="BI35">
        <v>15</v>
      </c>
      <c r="BJ35" t="b">
        <v>0</v>
      </c>
      <c r="BK35">
        <v>7</v>
      </c>
      <c r="BL35">
        <v>10</v>
      </c>
      <c r="BM35" t="b">
        <v>0</v>
      </c>
      <c r="BN35">
        <v>62</v>
      </c>
      <c r="BO35">
        <v>36</v>
      </c>
      <c r="BP35">
        <v>94</v>
      </c>
      <c r="BQ35">
        <v>709400</v>
      </c>
      <c r="BR35" t="b">
        <v>0</v>
      </c>
      <c r="BS35" t="b">
        <v>0</v>
      </c>
      <c r="BT35">
        <v>2009</v>
      </c>
      <c r="BU35">
        <v>25</v>
      </c>
      <c r="BV35" t="b">
        <v>1</v>
      </c>
      <c r="BW35" t="b">
        <v>0</v>
      </c>
      <c r="BY35">
        <v>0.21</v>
      </c>
      <c r="BZ35">
        <v>0</v>
      </c>
      <c r="CA35" t="b">
        <v>0</v>
      </c>
      <c r="CB35">
        <v>88</v>
      </c>
      <c r="CC35">
        <v>5.54</v>
      </c>
      <c r="CD35" t="b">
        <v>0</v>
      </c>
      <c r="CE35">
        <v>49</v>
      </c>
      <c r="CF35">
        <v>0.06</v>
      </c>
      <c r="CG35" t="b">
        <v>0</v>
      </c>
      <c r="CH35">
        <v>70</v>
      </c>
      <c r="CI35">
        <v>0.85</v>
      </c>
      <c r="CL35" t="b">
        <v>0</v>
      </c>
      <c r="CM35" t="b">
        <v>0</v>
      </c>
      <c r="CN35" t="b">
        <v>0</v>
      </c>
      <c r="CO35" t="b">
        <v>0</v>
      </c>
      <c r="CP35" t="b">
        <v>0</v>
      </c>
      <c r="CQ35">
        <v>88</v>
      </c>
      <c r="CR35">
        <v>0.25</v>
      </c>
      <c r="CS35" t="b">
        <v>0</v>
      </c>
      <c r="CT35">
        <v>27</v>
      </c>
      <c r="CU35">
        <v>0.46</v>
      </c>
      <c r="CV35" t="b">
        <v>0</v>
      </c>
      <c r="CW35">
        <v>12</v>
      </c>
      <c r="CX35">
        <v>810</v>
      </c>
      <c r="CY35" t="b">
        <v>0</v>
      </c>
      <c r="CZ35">
        <v>26</v>
      </c>
      <c r="DA35">
        <v>860</v>
      </c>
      <c r="DB35" t="b">
        <v>0</v>
      </c>
      <c r="DC35">
        <v>45</v>
      </c>
      <c r="DD35">
        <v>570</v>
      </c>
      <c r="DE35" t="b">
        <v>0</v>
      </c>
      <c r="DF35">
        <v>25</v>
      </c>
      <c r="DG35">
        <v>81</v>
      </c>
      <c r="DH35" t="b">
        <v>0</v>
      </c>
      <c r="DI35">
        <v>15</v>
      </c>
      <c r="DJ35">
        <v>138</v>
      </c>
      <c r="DK35" t="b">
        <v>0</v>
      </c>
      <c r="DL35">
        <v>12</v>
      </c>
      <c r="DM35">
        <v>0</v>
      </c>
      <c r="DN35" t="b">
        <v>0</v>
      </c>
      <c r="DO35">
        <v>70</v>
      </c>
      <c r="DP35">
        <v>6</v>
      </c>
      <c r="DQ35" t="b">
        <v>0</v>
      </c>
      <c r="DR35">
        <v>11</v>
      </c>
      <c r="DS35">
        <v>11</v>
      </c>
      <c r="DT35">
        <v>14</v>
      </c>
      <c r="DU35">
        <v>4</v>
      </c>
      <c r="DV35">
        <v>5</v>
      </c>
      <c r="DW35">
        <v>1</v>
      </c>
      <c r="DX35">
        <v>90</v>
      </c>
      <c r="DY35">
        <v>2</v>
      </c>
      <c r="DZ35">
        <v>2</v>
      </c>
      <c r="EA35" t="b">
        <v>0</v>
      </c>
      <c r="EB35" t="b">
        <v>0</v>
      </c>
      <c r="EC35" t="b">
        <v>0</v>
      </c>
    </row>
    <row r="36" spans="1:133" x14ac:dyDescent="0.75">
      <c r="A36" t="s">
        <v>175</v>
      </c>
      <c r="B36" t="s">
        <v>137</v>
      </c>
      <c r="C36" t="s">
        <v>138</v>
      </c>
      <c r="E36" t="s">
        <v>139</v>
      </c>
      <c r="F36" t="s">
        <v>140</v>
      </c>
      <c r="G36">
        <v>0.01</v>
      </c>
      <c r="H36">
        <v>0</v>
      </c>
      <c r="I36">
        <v>0.02</v>
      </c>
      <c r="J36">
        <v>0</v>
      </c>
      <c r="K36">
        <v>0.03</v>
      </c>
      <c r="L36">
        <v>0.69</v>
      </c>
      <c r="M36">
        <v>0.24</v>
      </c>
      <c r="N36">
        <v>0.03</v>
      </c>
      <c r="O36">
        <v>0.16</v>
      </c>
      <c r="P36">
        <v>0.63</v>
      </c>
      <c r="Q36">
        <v>0.19</v>
      </c>
      <c r="R36">
        <v>0</v>
      </c>
      <c r="S36">
        <v>0</v>
      </c>
      <c r="T36" t="b">
        <v>0</v>
      </c>
      <c r="U36" t="b">
        <v>0</v>
      </c>
      <c r="W36" t="b">
        <v>0</v>
      </c>
      <c r="X36">
        <v>0</v>
      </c>
      <c r="Y36">
        <v>0</v>
      </c>
      <c r="Z36">
        <v>4193</v>
      </c>
      <c r="AA36">
        <v>0.45</v>
      </c>
      <c r="AB36">
        <v>0.2</v>
      </c>
      <c r="AC36" t="b">
        <v>0</v>
      </c>
      <c r="AD36" t="b">
        <v>0</v>
      </c>
      <c r="AE36" t="b">
        <v>0</v>
      </c>
      <c r="AF36">
        <v>31</v>
      </c>
      <c r="AG36">
        <v>2.01E-2</v>
      </c>
      <c r="AH36" t="b">
        <v>0</v>
      </c>
      <c r="AI36">
        <v>14</v>
      </c>
      <c r="AJ36">
        <v>1.6999999999999999E-3</v>
      </c>
      <c r="AK36" t="b">
        <v>0</v>
      </c>
      <c r="AL36">
        <v>0</v>
      </c>
      <c r="AM36">
        <v>0</v>
      </c>
      <c r="AN36">
        <v>13</v>
      </c>
      <c r="AO36">
        <v>1</v>
      </c>
      <c r="AP36" t="b">
        <v>0</v>
      </c>
      <c r="AQ36" t="b">
        <v>0</v>
      </c>
      <c r="AR36">
        <v>98</v>
      </c>
      <c r="AS36">
        <v>99</v>
      </c>
      <c r="AT36" t="b">
        <v>1</v>
      </c>
      <c r="AU36" t="b">
        <v>0</v>
      </c>
      <c r="AV36" t="b">
        <v>0</v>
      </c>
      <c r="AW36">
        <v>2</v>
      </c>
      <c r="AX36">
        <v>1</v>
      </c>
      <c r="AY36" t="b">
        <v>0</v>
      </c>
      <c r="AZ36">
        <v>65</v>
      </c>
      <c r="BA36">
        <v>9.1</v>
      </c>
      <c r="BB36" t="b">
        <v>0</v>
      </c>
      <c r="BC36">
        <v>27</v>
      </c>
      <c r="BD36">
        <v>0.14000000000000001</v>
      </c>
      <c r="BE36" t="b">
        <v>0</v>
      </c>
      <c r="BF36">
        <v>43</v>
      </c>
      <c r="BG36">
        <v>221</v>
      </c>
      <c r="BH36" t="b">
        <v>0</v>
      </c>
      <c r="BI36">
        <v>14</v>
      </c>
      <c r="BJ36" t="b">
        <v>0</v>
      </c>
      <c r="BK36">
        <v>60</v>
      </c>
      <c r="BL36">
        <v>25</v>
      </c>
      <c r="BM36" t="b">
        <v>0</v>
      </c>
      <c r="BN36">
        <v>93</v>
      </c>
      <c r="BO36">
        <v>79</v>
      </c>
      <c r="BP36">
        <v>95</v>
      </c>
      <c r="BQ36">
        <v>752700</v>
      </c>
      <c r="BR36" t="b">
        <v>0</v>
      </c>
      <c r="BS36" t="b">
        <v>0</v>
      </c>
      <c r="BT36">
        <v>1141</v>
      </c>
      <c r="BU36">
        <v>14</v>
      </c>
      <c r="BV36" t="b">
        <v>1</v>
      </c>
      <c r="BW36" t="b">
        <v>0</v>
      </c>
      <c r="BY36">
        <v>0.21</v>
      </c>
      <c r="BZ36">
        <v>0</v>
      </c>
      <c r="CA36" t="b">
        <v>0</v>
      </c>
      <c r="CB36">
        <v>86</v>
      </c>
      <c r="CC36">
        <v>4.8</v>
      </c>
      <c r="CD36" t="b">
        <v>0</v>
      </c>
      <c r="CE36">
        <v>49</v>
      </c>
      <c r="CF36">
        <v>0.05</v>
      </c>
      <c r="CG36" t="b">
        <v>0</v>
      </c>
      <c r="CH36">
        <v>76</v>
      </c>
      <c r="CI36">
        <v>1.0900000000000001</v>
      </c>
      <c r="CL36" t="b">
        <v>0</v>
      </c>
      <c r="CM36" t="b">
        <v>0</v>
      </c>
      <c r="CN36" t="b">
        <v>0</v>
      </c>
      <c r="CO36" t="b">
        <v>0</v>
      </c>
      <c r="CP36" t="b">
        <v>0</v>
      </c>
      <c r="CQ36">
        <v>79</v>
      </c>
      <c r="CR36">
        <v>0.05</v>
      </c>
      <c r="CS36" t="b">
        <v>0</v>
      </c>
      <c r="CT36">
        <v>88</v>
      </c>
      <c r="CU36">
        <v>9.56</v>
      </c>
      <c r="CV36" t="b">
        <v>0</v>
      </c>
      <c r="CW36">
        <v>29</v>
      </c>
      <c r="CX36">
        <v>890</v>
      </c>
      <c r="CY36" t="b">
        <v>0</v>
      </c>
      <c r="CZ36">
        <v>38</v>
      </c>
      <c r="DA36">
        <v>950</v>
      </c>
      <c r="DB36" t="b">
        <v>0</v>
      </c>
      <c r="DC36">
        <v>51</v>
      </c>
      <c r="DD36">
        <v>600</v>
      </c>
      <c r="DE36" t="b">
        <v>0</v>
      </c>
      <c r="DF36">
        <v>9</v>
      </c>
      <c r="DG36">
        <v>83.3</v>
      </c>
      <c r="DH36" t="b">
        <v>0</v>
      </c>
      <c r="DI36">
        <v>47</v>
      </c>
      <c r="DJ36">
        <v>96</v>
      </c>
      <c r="DK36" t="b">
        <v>0</v>
      </c>
      <c r="DL36">
        <v>59</v>
      </c>
      <c r="DM36">
        <v>2</v>
      </c>
      <c r="DN36" t="b">
        <v>0</v>
      </c>
      <c r="DO36">
        <v>46</v>
      </c>
      <c r="DP36">
        <v>4</v>
      </c>
      <c r="DQ36" t="b">
        <v>0</v>
      </c>
      <c r="DR36">
        <v>46</v>
      </c>
      <c r="DS36">
        <v>28</v>
      </c>
      <c r="DT36">
        <v>43</v>
      </c>
      <c r="DU36">
        <v>9</v>
      </c>
      <c r="DV36">
        <v>21</v>
      </c>
      <c r="DW36">
        <v>4</v>
      </c>
      <c r="DX36">
        <v>91</v>
      </c>
      <c r="DY36">
        <v>6</v>
      </c>
      <c r="DZ36">
        <v>6</v>
      </c>
      <c r="EA36" t="b">
        <v>0</v>
      </c>
      <c r="EB36" t="b">
        <v>0</v>
      </c>
      <c r="EC36" t="b">
        <v>0</v>
      </c>
    </row>
    <row r="37" spans="1:133" x14ac:dyDescent="0.75">
      <c r="A37" t="s">
        <v>176</v>
      </c>
      <c r="B37" t="s">
        <v>137</v>
      </c>
      <c r="E37" t="s">
        <v>139</v>
      </c>
      <c r="F37" t="s">
        <v>140</v>
      </c>
      <c r="G37">
        <v>0.01</v>
      </c>
      <c r="H37">
        <v>0</v>
      </c>
      <c r="I37">
        <v>0.04</v>
      </c>
      <c r="J37">
        <v>0</v>
      </c>
      <c r="K37">
        <v>0.06</v>
      </c>
      <c r="L37">
        <v>0.78</v>
      </c>
      <c r="M37">
        <v>0.1</v>
      </c>
      <c r="N37">
        <v>0.01</v>
      </c>
      <c r="O37">
        <v>0.08</v>
      </c>
      <c r="P37">
        <v>0.67</v>
      </c>
      <c r="Q37">
        <v>0.24</v>
      </c>
      <c r="R37">
        <v>0</v>
      </c>
      <c r="S37">
        <v>0</v>
      </c>
      <c r="T37" t="b">
        <v>0</v>
      </c>
      <c r="U37" t="b">
        <v>0</v>
      </c>
      <c r="W37" t="b">
        <v>0</v>
      </c>
      <c r="X37">
        <v>0</v>
      </c>
      <c r="Y37">
        <v>16</v>
      </c>
      <c r="Z37">
        <v>2622</v>
      </c>
      <c r="AA37">
        <v>0.19</v>
      </c>
      <c r="AB37">
        <v>7.0000000000000007E-2</v>
      </c>
      <c r="AC37" t="b">
        <v>0</v>
      </c>
      <c r="AD37" t="b">
        <v>0</v>
      </c>
      <c r="AE37" t="b">
        <v>0</v>
      </c>
      <c r="AF37">
        <v>18</v>
      </c>
      <c r="AG37">
        <v>3.3999999999999998E-3</v>
      </c>
      <c r="AH37" t="b">
        <v>0</v>
      </c>
      <c r="AI37">
        <v>66</v>
      </c>
      <c r="AJ37">
        <v>2.52E-2</v>
      </c>
      <c r="AK37" t="b">
        <v>0</v>
      </c>
      <c r="AL37">
        <v>0</v>
      </c>
      <c r="AM37">
        <v>0</v>
      </c>
      <c r="AN37">
        <v>23</v>
      </c>
      <c r="AO37">
        <v>3</v>
      </c>
      <c r="AP37" t="b">
        <v>0</v>
      </c>
      <c r="AQ37" t="b">
        <v>0</v>
      </c>
      <c r="AR37">
        <v>98</v>
      </c>
      <c r="AS37">
        <v>99</v>
      </c>
      <c r="AT37" t="b">
        <v>1</v>
      </c>
      <c r="AU37" t="b">
        <v>0</v>
      </c>
      <c r="AV37" t="b">
        <v>0</v>
      </c>
      <c r="AW37">
        <v>1</v>
      </c>
      <c r="AX37">
        <v>0</v>
      </c>
      <c r="AY37" t="b">
        <v>0</v>
      </c>
      <c r="AZ37">
        <v>66</v>
      </c>
      <c r="BA37">
        <v>9.1199999999999992</v>
      </c>
      <c r="BB37" t="b">
        <v>0</v>
      </c>
      <c r="BC37">
        <v>29</v>
      </c>
      <c r="BD37">
        <v>0.15</v>
      </c>
      <c r="BE37" t="b">
        <v>0</v>
      </c>
      <c r="BF37">
        <v>15</v>
      </c>
      <c r="BG37">
        <v>35.18</v>
      </c>
      <c r="BH37" t="b">
        <v>0</v>
      </c>
      <c r="BI37">
        <v>29</v>
      </c>
      <c r="BJ37" t="b">
        <v>0</v>
      </c>
      <c r="BK37">
        <v>55</v>
      </c>
      <c r="BL37">
        <v>24</v>
      </c>
      <c r="BM37" t="b">
        <v>0</v>
      </c>
      <c r="BN37">
        <v>83</v>
      </c>
      <c r="BO37">
        <v>63</v>
      </c>
      <c r="BP37">
        <v>98</v>
      </c>
      <c r="BQ37">
        <v>1037600</v>
      </c>
      <c r="BR37" t="b">
        <v>0</v>
      </c>
      <c r="BS37" t="b">
        <v>0</v>
      </c>
      <c r="BT37">
        <v>1631</v>
      </c>
      <c r="BU37">
        <v>20</v>
      </c>
      <c r="BV37" t="b">
        <v>1</v>
      </c>
      <c r="BW37" t="b">
        <v>0</v>
      </c>
      <c r="BY37">
        <v>0.74</v>
      </c>
      <c r="BZ37">
        <v>0.01</v>
      </c>
      <c r="CA37" t="b">
        <v>0</v>
      </c>
      <c r="CB37">
        <v>75</v>
      </c>
      <c r="CC37">
        <v>2.73</v>
      </c>
      <c r="CD37" t="b">
        <v>0</v>
      </c>
      <c r="CE37">
        <v>46</v>
      </c>
      <c r="CF37">
        <v>0.05</v>
      </c>
      <c r="CG37" t="b">
        <v>0</v>
      </c>
      <c r="CH37">
        <v>70</v>
      </c>
      <c r="CI37">
        <v>0.85</v>
      </c>
      <c r="CL37" t="b">
        <v>0</v>
      </c>
      <c r="CM37" t="b">
        <v>0</v>
      </c>
      <c r="CN37" t="b">
        <v>0</v>
      </c>
      <c r="CO37" t="b">
        <v>0</v>
      </c>
      <c r="CP37" t="b">
        <v>0</v>
      </c>
      <c r="CQ37">
        <v>66</v>
      </c>
      <c r="CR37">
        <v>0</v>
      </c>
      <c r="CS37" t="b">
        <v>0</v>
      </c>
      <c r="CT37">
        <v>36</v>
      </c>
      <c r="CU37">
        <v>0.89</v>
      </c>
      <c r="CV37" t="b">
        <v>0</v>
      </c>
      <c r="CW37">
        <v>14</v>
      </c>
      <c r="CX37">
        <v>819</v>
      </c>
      <c r="CY37" t="b">
        <v>0</v>
      </c>
      <c r="CZ37">
        <v>20</v>
      </c>
      <c r="DA37">
        <v>810</v>
      </c>
      <c r="DB37" t="b">
        <v>0</v>
      </c>
      <c r="DC37">
        <v>35</v>
      </c>
      <c r="DD37">
        <v>520</v>
      </c>
      <c r="DE37" t="b">
        <v>0</v>
      </c>
      <c r="DF37">
        <v>6</v>
      </c>
      <c r="DG37">
        <v>84.2</v>
      </c>
      <c r="DH37" t="b">
        <v>0</v>
      </c>
      <c r="DI37">
        <v>30</v>
      </c>
      <c r="DJ37">
        <v>114</v>
      </c>
      <c r="DK37" t="b">
        <v>0</v>
      </c>
      <c r="DL37">
        <v>12</v>
      </c>
      <c r="DM37">
        <v>0</v>
      </c>
      <c r="DN37" t="b">
        <v>0</v>
      </c>
      <c r="DO37">
        <v>21</v>
      </c>
      <c r="DP37">
        <v>2</v>
      </c>
      <c r="DQ37" t="b">
        <v>0</v>
      </c>
      <c r="DR37">
        <v>16</v>
      </c>
      <c r="DS37">
        <v>13</v>
      </c>
      <c r="DT37">
        <v>18</v>
      </c>
      <c r="DU37">
        <v>5</v>
      </c>
      <c r="DV37">
        <v>3</v>
      </c>
      <c r="DW37">
        <v>1</v>
      </c>
      <c r="DX37">
        <v>93</v>
      </c>
      <c r="DY37">
        <v>0</v>
      </c>
      <c r="DZ37">
        <v>8</v>
      </c>
      <c r="EA37" t="b">
        <v>0</v>
      </c>
      <c r="EB37" t="b">
        <v>0</v>
      </c>
      <c r="EC37" t="b">
        <v>0</v>
      </c>
    </row>
    <row r="38" spans="1:133" x14ac:dyDescent="0.75">
      <c r="A38" t="s">
        <v>177</v>
      </c>
      <c r="B38" t="s">
        <v>137</v>
      </c>
      <c r="C38" t="s">
        <v>138</v>
      </c>
      <c r="E38" t="s">
        <v>139</v>
      </c>
      <c r="F38" t="s">
        <v>140</v>
      </c>
      <c r="G38">
        <v>0</v>
      </c>
      <c r="H38">
        <v>0.01</v>
      </c>
      <c r="I38">
        <v>0.03</v>
      </c>
      <c r="J38">
        <v>0</v>
      </c>
      <c r="K38">
        <v>0.06</v>
      </c>
      <c r="L38">
        <v>0.78</v>
      </c>
      <c r="M38">
        <v>0.11</v>
      </c>
      <c r="N38">
        <v>0</v>
      </c>
      <c r="O38">
        <v>0.06</v>
      </c>
      <c r="P38">
        <v>0.76</v>
      </c>
      <c r="Q38">
        <v>0.17</v>
      </c>
      <c r="R38">
        <v>0</v>
      </c>
      <c r="S38">
        <v>0</v>
      </c>
      <c r="T38" t="b">
        <v>0</v>
      </c>
      <c r="U38" t="b">
        <v>0</v>
      </c>
      <c r="W38" t="b">
        <v>0</v>
      </c>
      <c r="X38">
        <v>0</v>
      </c>
      <c r="Y38">
        <v>50</v>
      </c>
      <c r="Z38">
        <v>1645</v>
      </c>
      <c r="AA38">
        <v>0.46</v>
      </c>
      <c r="AB38">
        <v>0.2</v>
      </c>
      <c r="AC38" t="b">
        <v>0</v>
      </c>
      <c r="AD38" t="b">
        <v>0</v>
      </c>
      <c r="AE38" t="b">
        <v>0</v>
      </c>
      <c r="AG38">
        <v>0</v>
      </c>
      <c r="AH38" t="b">
        <v>0</v>
      </c>
      <c r="AI38">
        <v>24</v>
      </c>
      <c r="AJ38">
        <v>4.4000000000000003E-3</v>
      </c>
      <c r="AK38" t="b">
        <v>0</v>
      </c>
      <c r="AL38">
        <v>0</v>
      </c>
      <c r="AM38">
        <v>0</v>
      </c>
      <c r="AN38">
        <v>10</v>
      </c>
      <c r="AO38">
        <v>1</v>
      </c>
      <c r="AP38" t="b">
        <v>0</v>
      </c>
      <c r="AQ38" t="b">
        <v>0</v>
      </c>
      <c r="AR38">
        <v>98</v>
      </c>
      <c r="AS38">
        <v>99</v>
      </c>
      <c r="AT38" t="b">
        <v>1</v>
      </c>
      <c r="AU38" t="b">
        <v>0</v>
      </c>
      <c r="AV38" t="b">
        <v>0</v>
      </c>
      <c r="AW38">
        <v>3</v>
      </c>
      <c r="AX38">
        <v>1</v>
      </c>
      <c r="AY38" t="b">
        <v>0</v>
      </c>
      <c r="AZ38">
        <v>66</v>
      </c>
      <c r="BA38">
        <v>9.11</v>
      </c>
      <c r="BB38" t="b">
        <v>0</v>
      </c>
      <c r="BC38">
        <v>26</v>
      </c>
      <c r="BD38">
        <v>0.14000000000000001</v>
      </c>
      <c r="BE38" t="b">
        <v>0</v>
      </c>
      <c r="BF38">
        <v>56</v>
      </c>
      <c r="BG38">
        <v>376.31</v>
      </c>
      <c r="BH38" t="b">
        <v>0</v>
      </c>
      <c r="BI38">
        <v>0</v>
      </c>
      <c r="BJ38" t="b">
        <v>0</v>
      </c>
      <c r="BK38">
        <v>87</v>
      </c>
      <c r="BL38">
        <v>40</v>
      </c>
      <c r="BM38" t="b">
        <v>0</v>
      </c>
      <c r="BN38">
        <v>73</v>
      </c>
      <c r="BO38">
        <v>48</v>
      </c>
      <c r="BP38">
        <v>96</v>
      </c>
      <c r="BQ38">
        <v>837500</v>
      </c>
      <c r="BR38" t="b">
        <v>0</v>
      </c>
      <c r="BS38" t="b">
        <v>0</v>
      </c>
      <c r="BT38">
        <v>2466</v>
      </c>
      <c r="BU38">
        <v>31</v>
      </c>
      <c r="BV38" t="b">
        <v>1</v>
      </c>
      <c r="BW38" t="b">
        <v>0</v>
      </c>
      <c r="BY38">
        <v>0.99</v>
      </c>
      <c r="BZ38">
        <v>0.13</v>
      </c>
      <c r="CA38" t="b">
        <v>0</v>
      </c>
      <c r="CB38">
        <v>77</v>
      </c>
      <c r="CC38">
        <v>2.98</v>
      </c>
      <c r="CD38" t="b">
        <v>0</v>
      </c>
      <c r="CE38">
        <v>45</v>
      </c>
      <c r="CF38">
        <v>0.05</v>
      </c>
      <c r="CG38" t="b">
        <v>0</v>
      </c>
      <c r="CH38">
        <v>63</v>
      </c>
      <c r="CI38">
        <v>0.65</v>
      </c>
      <c r="CL38" t="b">
        <v>0</v>
      </c>
      <c r="CM38" t="b">
        <v>0</v>
      </c>
      <c r="CN38" t="b">
        <v>0</v>
      </c>
      <c r="CO38" t="b">
        <v>0</v>
      </c>
      <c r="CP38" t="b">
        <v>0</v>
      </c>
      <c r="CQ38">
        <v>68</v>
      </c>
      <c r="CR38">
        <v>0.01</v>
      </c>
      <c r="CS38" t="b">
        <v>0</v>
      </c>
      <c r="CT38">
        <v>53</v>
      </c>
      <c r="CU38">
        <v>2.04</v>
      </c>
      <c r="CV38" t="b">
        <v>0</v>
      </c>
      <c r="CW38">
        <v>27</v>
      </c>
      <c r="CX38">
        <v>880</v>
      </c>
      <c r="CY38" t="b">
        <v>0</v>
      </c>
      <c r="CZ38">
        <v>13</v>
      </c>
      <c r="DA38">
        <v>740</v>
      </c>
      <c r="DB38" t="b">
        <v>0</v>
      </c>
      <c r="DC38">
        <v>19</v>
      </c>
      <c r="DD38">
        <v>440</v>
      </c>
      <c r="DE38" t="b">
        <v>0</v>
      </c>
      <c r="DF38">
        <v>27</v>
      </c>
      <c r="DG38">
        <v>80.7</v>
      </c>
      <c r="DH38" t="b">
        <v>0</v>
      </c>
      <c r="DI38">
        <v>87</v>
      </c>
      <c r="DJ38">
        <v>58</v>
      </c>
      <c r="DK38" t="b">
        <v>0</v>
      </c>
      <c r="DL38">
        <v>56</v>
      </c>
      <c r="DM38">
        <v>2</v>
      </c>
      <c r="DN38" t="b">
        <v>0</v>
      </c>
      <c r="DO38">
        <v>46</v>
      </c>
      <c r="DP38">
        <v>4</v>
      </c>
      <c r="DQ38" t="b">
        <v>0</v>
      </c>
      <c r="DR38">
        <v>44</v>
      </c>
      <c r="DS38">
        <v>27</v>
      </c>
      <c r="DT38">
        <v>46</v>
      </c>
      <c r="DU38">
        <v>10</v>
      </c>
      <c r="DV38">
        <v>14</v>
      </c>
      <c r="DW38">
        <v>3</v>
      </c>
      <c r="DX38">
        <v>93</v>
      </c>
      <c r="DY38">
        <v>6</v>
      </c>
      <c r="DZ38">
        <v>10</v>
      </c>
      <c r="EA38" t="b">
        <v>0</v>
      </c>
      <c r="EB38" t="b">
        <v>0</v>
      </c>
      <c r="EC38" t="b">
        <v>0</v>
      </c>
    </row>
    <row r="39" spans="1:133" x14ac:dyDescent="0.75">
      <c r="A39" t="s">
        <v>178</v>
      </c>
      <c r="B39" t="s">
        <v>138</v>
      </c>
      <c r="C39" t="s">
        <v>138</v>
      </c>
      <c r="D39" t="s">
        <v>142</v>
      </c>
      <c r="E39" t="s">
        <v>139</v>
      </c>
      <c r="F39" t="s">
        <v>140</v>
      </c>
      <c r="G39">
        <v>0</v>
      </c>
      <c r="H39">
        <v>0</v>
      </c>
      <c r="I39">
        <v>0.01</v>
      </c>
      <c r="J39">
        <v>0</v>
      </c>
      <c r="K39">
        <v>0.01</v>
      </c>
      <c r="L39">
        <v>0.28999999999999998</v>
      </c>
      <c r="M39">
        <v>0.68</v>
      </c>
      <c r="N39">
        <v>0.06</v>
      </c>
      <c r="O39">
        <v>0.17</v>
      </c>
      <c r="P39">
        <v>0.72</v>
      </c>
      <c r="Q39">
        <v>0.1</v>
      </c>
      <c r="R39">
        <v>2</v>
      </c>
      <c r="S39">
        <v>2</v>
      </c>
      <c r="T39" t="b">
        <v>1</v>
      </c>
      <c r="U39" t="b">
        <v>0</v>
      </c>
      <c r="W39" t="b">
        <v>1</v>
      </c>
      <c r="X39">
        <v>100</v>
      </c>
      <c r="Y39">
        <v>50</v>
      </c>
      <c r="Z39">
        <v>6350</v>
      </c>
      <c r="AA39">
        <v>0.65</v>
      </c>
      <c r="AB39">
        <v>0.31</v>
      </c>
      <c r="AC39" t="b">
        <v>1</v>
      </c>
      <c r="AD39" t="b">
        <v>0</v>
      </c>
      <c r="AE39" t="b">
        <v>0</v>
      </c>
      <c r="AF39">
        <v>0</v>
      </c>
      <c r="AG39">
        <v>0</v>
      </c>
      <c r="AH39" t="b">
        <v>0</v>
      </c>
      <c r="AI39">
        <v>62</v>
      </c>
      <c r="AJ39">
        <v>2.1700000000000001E-2</v>
      </c>
      <c r="AK39" t="b">
        <v>0</v>
      </c>
      <c r="AL39">
        <v>0</v>
      </c>
      <c r="AM39">
        <v>0</v>
      </c>
      <c r="AN39">
        <v>6</v>
      </c>
      <c r="AO39">
        <v>0</v>
      </c>
      <c r="AP39" t="b">
        <v>0</v>
      </c>
      <c r="AQ39" t="b">
        <v>0</v>
      </c>
      <c r="AR39">
        <v>98</v>
      </c>
      <c r="AS39">
        <v>99</v>
      </c>
      <c r="AT39" t="b">
        <v>1</v>
      </c>
      <c r="AU39" t="b">
        <v>1</v>
      </c>
      <c r="AV39" t="b">
        <v>0</v>
      </c>
      <c r="AW39">
        <v>15</v>
      </c>
      <c r="AX39">
        <v>1</v>
      </c>
      <c r="AY39" t="b">
        <v>0</v>
      </c>
      <c r="AZ39">
        <v>65</v>
      </c>
      <c r="BA39">
        <v>9.09</v>
      </c>
      <c r="BB39" t="b">
        <v>0</v>
      </c>
      <c r="BC39">
        <v>19</v>
      </c>
      <c r="BD39">
        <v>0.12</v>
      </c>
      <c r="BE39" t="b">
        <v>0</v>
      </c>
      <c r="BF39">
        <v>30</v>
      </c>
      <c r="BG39">
        <v>112.59</v>
      </c>
      <c r="BH39" t="b">
        <v>0</v>
      </c>
      <c r="BI39">
        <v>88</v>
      </c>
      <c r="BJ39" t="b">
        <v>1</v>
      </c>
      <c r="BK39">
        <v>93</v>
      </c>
      <c r="BL39">
        <v>48</v>
      </c>
      <c r="BM39" t="b">
        <v>0</v>
      </c>
      <c r="BN39">
        <v>65</v>
      </c>
      <c r="BO39">
        <v>39</v>
      </c>
      <c r="BP39">
        <v>82</v>
      </c>
      <c r="BQ39">
        <v>416900</v>
      </c>
      <c r="BR39" t="b">
        <v>0</v>
      </c>
      <c r="BS39" t="b">
        <v>0</v>
      </c>
      <c r="BT39">
        <v>3051</v>
      </c>
      <c r="BU39">
        <v>39</v>
      </c>
      <c r="BV39" t="b">
        <v>1</v>
      </c>
      <c r="BW39" t="b">
        <v>0</v>
      </c>
      <c r="BY39">
        <v>0.59</v>
      </c>
      <c r="BZ39">
        <v>0</v>
      </c>
      <c r="CA39" t="b">
        <v>0</v>
      </c>
      <c r="CB39">
        <v>58</v>
      </c>
      <c r="CC39">
        <v>1.24</v>
      </c>
      <c r="CD39" t="b">
        <v>0</v>
      </c>
      <c r="CE39">
        <v>42</v>
      </c>
      <c r="CF39">
        <v>0.04</v>
      </c>
      <c r="CG39" t="b">
        <v>0</v>
      </c>
      <c r="CH39">
        <v>77</v>
      </c>
      <c r="CI39">
        <v>1.1100000000000001</v>
      </c>
      <c r="CL39" t="b">
        <v>0</v>
      </c>
      <c r="CM39" t="b">
        <v>0</v>
      </c>
      <c r="CN39" t="b">
        <v>0</v>
      </c>
      <c r="CO39" t="b">
        <v>0</v>
      </c>
      <c r="CP39" t="b">
        <v>0</v>
      </c>
      <c r="CQ39">
        <v>72</v>
      </c>
      <c r="CR39">
        <v>0.01</v>
      </c>
      <c r="CS39" t="b">
        <v>0</v>
      </c>
      <c r="CT39">
        <v>64</v>
      </c>
      <c r="CU39">
        <v>3.2</v>
      </c>
      <c r="CV39" t="b">
        <v>0</v>
      </c>
      <c r="CW39">
        <v>37</v>
      </c>
      <c r="CX39">
        <v>919</v>
      </c>
      <c r="CY39" t="b">
        <v>0</v>
      </c>
      <c r="CZ39">
        <v>38</v>
      </c>
      <c r="DA39">
        <v>950</v>
      </c>
      <c r="DB39" t="b">
        <v>0</v>
      </c>
      <c r="DC39">
        <v>19</v>
      </c>
      <c r="DD39">
        <v>440</v>
      </c>
      <c r="DE39" t="b">
        <v>0</v>
      </c>
      <c r="DF39">
        <v>25</v>
      </c>
      <c r="DG39">
        <v>80.900000000000006</v>
      </c>
      <c r="DH39" t="b">
        <v>0</v>
      </c>
      <c r="DI39">
        <v>83</v>
      </c>
      <c r="DJ39">
        <v>62</v>
      </c>
      <c r="DK39" t="b">
        <v>0</v>
      </c>
      <c r="DL39">
        <v>78</v>
      </c>
      <c r="DM39">
        <v>6</v>
      </c>
      <c r="DN39" t="b">
        <v>0</v>
      </c>
      <c r="DO39">
        <v>67</v>
      </c>
      <c r="DP39">
        <v>6</v>
      </c>
      <c r="DQ39" t="b">
        <v>0</v>
      </c>
      <c r="DR39">
        <v>70</v>
      </c>
      <c r="DS39">
        <v>41</v>
      </c>
      <c r="DT39">
        <v>66</v>
      </c>
      <c r="DU39">
        <v>16</v>
      </c>
      <c r="DV39">
        <v>73</v>
      </c>
      <c r="DW39">
        <v>16</v>
      </c>
      <c r="DX39">
        <v>89</v>
      </c>
      <c r="DY39">
        <v>5</v>
      </c>
      <c r="DZ39">
        <v>27</v>
      </c>
      <c r="EA39" t="b">
        <v>0</v>
      </c>
      <c r="EB39" t="b">
        <v>0</v>
      </c>
      <c r="EC39" t="b">
        <v>0</v>
      </c>
    </row>
    <row r="40" spans="1:133" x14ac:dyDescent="0.75">
      <c r="A40" t="s">
        <v>179</v>
      </c>
      <c r="B40" t="s">
        <v>138</v>
      </c>
      <c r="C40" t="s">
        <v>138</v>
      </c>
      <c r="D40" t="s">
        <v>142</v>
      </c>
      <c r="E40" t="s">
        <v>139</v>
      </c>
      <c r="F40" t="s">
        <v>140</v>
      </c>
      <c r="G40">
        <v>0</v>
      </c>
      <c r="H40">
        <v>0</v>
      </c>
      <c r="I40">
        <v>0</v>
      </c>
      <c r="J40">
        <v>0</v>
      </c>
      <c r="K40">
        <v>0.02</v>
      </c>
      <c r="L40">
        <v>0.22</v>
      </c>
      <c r="M40">
        <v>0.75</v>
      </c>
      <c r="N40">
        <v>0.05</v>
      </c>
      <c r="O40">
        <v>0.12</v>
      </c>
      <c r="P40">
        <v>0.82</v>
      </c>
      <c r="Q40">
        <v>0.05</v>
      </c>
      <c r="R40">
        <v>4</v>
      </c>
      <c r="S40">
        <v>3</v>
      </c>
      <c r="T40" t="b">
        <v>1</v>
      </c>
      <c r="U40" t="b">
        <v>0</v>
      </c>
      <c r="W40" t="b">
        <v>1</v>
      </c>
      <c r="X40">
        <v>100</v>
      </c>
      <c r="Y40">
        <v>50</v>
      </c>
      <c r="Z40">
        <v>6534</v>
      </c>
      <c r="AA40">
        <v>0.78</v>
      </c>
      <c r="AB40">
        <v>0.4</v>
      </c>
      <c r="AC40" t="b">
        <v>1</v>
      </c>
      <c r="AD40" t="b">
        <v>0</v>
      </c>
      <c r="AE40" t="b">
        <v>0</v>
      </c>
      <c r="AF40">
        <v>20</v>
      </c>
      <c r="AG40">
        <v>5.1000000000000004E-3</v>
      </c>
      <c r="AH40" t="b">
        <v>0</v>
      </c>
      <c r="AI40">
        <v>14</v>
      </c>
      <c r="AJ40">
        <v>1.8E-3</v>
      </c>
      <c r="AK40" t="b">
        <v>0</v>
      </c>
      <c r="AL40">
        <v>0</v>
      </c>
      <c r="AM40">
        <v>0</v>
      </c>
      <c r="AN40">
        <v>96</v>
      </c>
      <c r="AO40">
        <v>59</v>
      </c>
      <c r="AP40" t="b">
        <v>1</v>
      </c>
      <c r="AQ40" t="b">
        <v>1</v>
      </c>
      <c r="AR40">
        <v>97</v>
      </c>
      <c r="AS40">
        <v>99</v>
      </c>
      <c r="AT40" t="b">
        <v>1</v>
      </c>
      <c r="AU40" t="b">
        <v>1</v>
      </c>
      <c r="AV40" t="b">
        <v>0</v>
      </c>
      <c r="AW40">
        <v>12</v>
      </c>
      <c r="AX40">
        <v>1</v>
      </c>
      <c r="AY40" t="b">
        <v>0</v>
      </c>
      <c r="AZ40">
        <v>65</v>
      </c>
      <c r="BA40">
        <v>9.08</v>
      </c>
      <c r="BB40" t="b">
        <v>0</v>
      </c>
      <c r="BC40">
        <v>19</v>
      </c>
      <c r="BD40">
        <v>0.11</v>
      </c>
      <c r="BE40" t="b">
        <v>0</v>
      </c>
      <c r="BF40">
        <v>72</v>
      </c>
      <c r="BG40">
        <v>701.69</v>
      </c>
      <c r="BH40" t="b">
        <v>0</v>
      </c>
      <c r="BI40">
        <v>50</v>
      </c>
      <c r="BJ40" t="b">
        <v>1</v>
      </c>
      <c r="BK40">
        <v>96</v>
      </c>
      <c r="BL40">
        <v>52</v>
      </c>
      <c r="BM40" t="b">
        <v>0</v>
      </c>
      <c r="BN40">
        <v>70</v>
      </c>
      <c r="BO40">
        <v>45</v>
      </c>
      <c r="BP40">
        <v>82</v>
      </c>
      <c r="BQ40">
        <v>417200</v>
      </c>
      <c r="BR40" t="b">
        <v>0</v>
      </c>
      <c r="BS40" t="b">
        <v>0</v>
      </c>
      <c r="BT40">
        <v>4634</v>
      </c>
      <c r="BU40">
        <v>61</v>
      </c>
      <c r="BV40" t="b">
        <v>1</v>
      </c>
      <c r="BW40" t="b">
        <v>0</v>
      </c>
      <c r="BY40">
        <v>0.21</v>
      </c>
      <c r="BZ40">
        <v>0</v>
      </c>
      <c r="CA40" t="b">
        <v>0</v>
      </c>
      <c r="CB40">
        <v>53</v>
      </c>
      <c r="CC40">
        <v>0.93</v>
      </c>
      <c r="CD40" t="b">
        <v>0</v>
      </c>
      <c r="CE40">
        <v>42</v>
      </c>
      <c r="CF40">
        <v>0.04</v>
      </c>
      <c r="CG40" t="b">
        <v>0</v>
      </c>
      <c r="CH40">
        <v>75</v>
      </c>
      <c r="CI40">
        <v>1.05</v>
      </c>
      <c r="CL40" t="b">
        <v>0</v>
      </c>
      <c r="CM40" t="b">
        <v>0</v>
      </c>
      <c r="CN40" t="b">
        <v>0</v>
      </c>
      <c r="CO40" t="b">
        <v>0</v>
      </c>
      <c r="CP40" t="b">
        <v>0</v>
      </c>
      <c r="CQ40">
        <v>77</v>
      </c>
      <c r="CR40">
        <v>0.03</v>
      </c>
      <c r="CS40" t="b">
        <v>0</v>
      </c>
      <c r="CT40">
        <v>73</v>
      </c>
      <c r="CU40">
        <v>4.51</v>
      </c>
      <c r="CV40" t="b">
        <v>0</v>
      </c>
      <c r="CW40">
        <v>49</v>
      </c>
      <c r="CX40">
        <v>960</v>
      </c>
      <c r="CY40" t="b">
        <v>0</v>
      </c>
      <c r="CZ40">
        <v>38</v>
      </c>
      <c r="DA40">
        <v>950</v>
      </c>
      <c r="DB40" t="b">
        <v>0</v>
      </c>
      <c r="DC40">
        <v>16</v>
      </c>
      <c r="DD40">
        <v>420</v>
      </c>
      <c r="DE40" t="b">
        <v>0</v>
      </c>
      <c r="DF40">
        <v>74</v>
      </c>
      <c r="DG40">
        <v>75.900000000000006</v>
      </c>
      <c r="DH40" t="b">
        <v>0</v>
      </c>
      <c r="DI40">
        <v>86</v>
      </c>
      <c r="DJ40">
        <v>58</v>
      </c>
      <c r="DK40" t="b">
        <v>1</v>
      </c>
      <c r="DL40">
        <v>90</v>
      </c>
      <c r="DM40">
        <v>13</v>
      </c>
      <c r="DN40" t="b">
        <v>0</v>
      </c>
      <c r="DO40">
        <v>66</v>
      </c>
      <c r="DP40">
        <v>6</v>
      </c>
      <c r="DQ40" t="b">
        <v>0</v>
      </c>
      <c r="DR40">
        <v>75</v>
      </c>
      <c r="DS40">
        <v>45</v>
      </c>
      <c r="DT40">
        <v>53</v>
      </c>
      <c r="DU40">
        <v>12</v>
      </c>
      <c r="DV40">
        <v>97</v>
      </c>
      <c r="DW40">
        <v>39</v>
      </c>
      <c r="DX40">
        <v>94</v>
      </c>
      <c r="DY40">
        <v>8</v>
      </c>
      <c r="DZ40">
        <v>21</v>
      </c>
      <c r="EA40" t="b">
        <v>0</v>
      </c>
      <c r="EB40" t="b">
        <v>0</v>
      </c>
      <c r="EC40" t="b">
        <v>0</v>
      </c>
    </row>
    <row r="41" spans="1:133" x14ac:dyDescent="0.75">
      <c r="A41" t="s">
        <v>180</v>
      </c>
      <c r="B41" t="s">
        <v>138</v>
      </c>
      <c r="D41" t="s">
        <v>142</v>
      </c>
      <c r="E41" t="s">
        <v>139</v>
      </c>
      <c r="F41" t="s">
        <v>140</v>
      </c>
      <c r="G41">
        <v>0.02</v>
      </c>
      <c r="H41">
        <v>0.01</v>
      </c>
      <c r="I41">
        <v>0.02</v>
      </c>
      <c r="J41">
        <v>0</v>
      </c>
      <c r="K41">
        <v>0.04</v>
      </c>
      <c r="L41">
        <v>0.59</v>
      </c>
      <c r="M41">
        <v>0.31</v>
      </c>
      <c r="N41">
        <v>0.05</v>
      </c>
      <c r="O41">
        <v>0.04</v>
      </c>
      <c r="P41">
        <v>0.84</v>
      </c>
      <c r="Q41">
        <v>0.11</v>
      </c>
      <c r="R41">
        <v>6</v>
      </c>
      <c r="S41">
        <v>4</v>
      </c>
      <c r="T41" t="b">
        <v>1</v>
      </c>
      <c r="U41" t="b">
        <v>0</v>
      </c>
      <c r="W41" t="b">
        <v>1</v>
      </c>
      <c r="X41">
        <v>100</v>
      </c>
      <c r="Y41">
        <v>25</v>
      </c>
      <c r="Z41">
        <v>2587</v>
      </c>
      <c r="AA41">
        <v>0.72</v>
      </c>
      <c r="AB41">
        <v>0.36</v>
      </c>
      <c r="AC41" t="b">
        <v>1</v>
      </c>
      <c r="AD41" t="b">
        <v>0</v>
      </c>
      <c r="AE41" t="b">
        <v>0</v>
      </c>
      <c r="AF41">
        <v>0</v>
      </c>
      <c r="AG41">
        <v>0</v>
      </c>
      <c r="AH41" t="b">
        <v>0</v>
      </c>
      <c r="AI41">
        <v>9</v>
      </c>
      <c r="AJ41">
        <v>1E-3</v>
      </c>
      <c r="AK41" t="b">
        <v>0</v>
      </c>
      <c r="AL41">
        <v>0</v>
      </c>
      <c r="AM41">
        <v>0</v>
      </c>
      <c r="AN41">
        <v>82</v>
      </c>
      <c r="AO41">
        <v>17</v>
      </c>
      <c r="AP41" t="b">
        <v>0</v>
      </c>
      <c r="AQ41" t="b">
        <v>0</v>
      </c>
      <c r="AR41">
        <v>96</v>
      </c>
      <c r="AS41">
        <v>99</v>
      </c>
      <c r="AT41" t="b">
        <v>1</v>
      </c>
      <c r="AU41" t="b">
        <v>1</v>
      </c>
      <c r="AV41" t="b">
        <v>0</v>
      </c>
      <c r="AW41">
        <v>8</v>
      </c>
      <c r="AX41">
        <v>1</v>
      </c>
      <c r="AY41" t="b">
        <v>0</v>
      </c>
      <c r="AZ41">
        <v>66</v>
      </c>
      <c r="BA41">
        <v>9.1199999999999992</v>
      </c>
      <c r="BB41" t="b">
        <v>0</v>
      </c>
      <c r="BC41">
        <v>26</v>
      </c>
      <c r="BD41">
        <v>0.14000000000000001</v>
      </c>
      <c r="BE41" t="b">
        <v>1</v>
      </c>
      <c r="BF41">
        <v>97</v>
      </c>
      <c r="BG41">
        <v>4397.3</v>
      </c>
      <c r="BH41" t="b">
        <v>0</v>
      </c>
      <c r="BI41">
        <v>32</v>
      </c>
      <c r="BJ41" t="b">
        <v>1</v>
      </c>
      <c r="BK41">
        <v>91</v>
      </c>
      <c r="BL41">
        <v>45</v>
      </c>
      <c r="BM41" t="b">
        <v>0</v>
      </c>
      <c r="BN41">
        <v>59</v>
      </c>
      <c r="BO41">
        <v>33</v>
      </c>
      <c r="BP41">
        <v>91</v>
      </c>
      <c r="BQ41">
        <v>594800</v>
      </c>
      <c r="BR41" t="b">
        <v>0</v>
      </c>
      <c r="BS41" t="b">
        <v>0</v>
      </c>
      <c r="BT41">
        <v>4913</v>
      </c>
      <c r="BU41">
        <v>65</v>
      </c>
      <c r="BV41" t="b">
        <v>1</v>
      </c>
      <c r="BW41" t="b">
        <v>0</v>
      </c>
      <c r="BY41">
        <v>0.98</v>
      </c>
      <c r="BZ41">
        <v>7.0000000000000007E-2</v>
      </c>
      <c r="CA41" t="b">
        <v>0</v>
      </c>
      <c r="CB41">
        <v>67</v>
      </c>
      <c r="CC41">
        <v>1.84</v>
      </c>
      <c r="CD41" t="b">
        <v>0</v>
      </c>
      <c r="CE41">
        <v>45</v>
      </c>
      <c r="CF41">
        <v>0.05</v>
      </c>
      <c r="CG41" t="b">
        <v>0</v>
      </c>
      <c r="CH41">
        <v>64</v>
      </c>
      <c r="CI41">
        <v>0.68</v>
      </c>
      <c r="CJ41" t="b">
        <v>0</v>
      </c>
      <c r="CL41" t="b">
        <v>0</v>
      </c>
      <c r="CM41" t="b">
        <v>0</v>
      </c>
      <c r="CN41" t="b">
        <v>0</v>
      </c>
      <c r="CO41" t="b">
        <v>0</v>
      </c>
      <c r="CP41" t="b">
        <v>0</v>
      </c>
      <c r="CQ41">
        <v>71</v>
      </c>
      <c r="CR41">
        <v>0.01</v>
      </c>
      <c r="CS41" t="b">
        <v>0</v>
      </c>
      <c r="CT41">
        <v>71</v>
      </c>
      <c r="CU41">
        <v>4.18</v>
      </c>
      <c r="CV41" t="b">
        <v>0</v>
      </c>
      <c r="CW41">
        <v>60</v>
      </c>
      <c r="CX41">
        <v>1000</v>
      </c>
      <c r="CY41" t="b">
        <v>0</v>
      </c>
      <c r="CZ41">
        <v>42</v>
      </c>
      <c r="DA41">
        <v>980</v>
      </c>
      <c r="DB41" t="b">
        <v>0</v>
      </c>
      <c r="DC41">
        <v>49</v>
      </c>
      <c r="DD41">
        <v>590</v>
      </c>
      <c r="DE41" t="b">
        <v>0</v>
      </c>
      <c r="DF41">
        <v>77</v>
      </c>
      <c r="DG41">
        <v>75.400000000000006</v>
      </c>
      <c r="DH41" t="b">
        <v>1</v>
      </c>
      <c r="DI41">
        <v>95</v>
      </c>
      <c r="DJ41">
        <v>43</v>
      </c>
      <c r="DK41" t="b">
        <v>0</v>
      </c>
      <c r="DL41">
        <v>78</v>
      </c>
      <c r="DM41">
        <v>6</v>
      </c>
      <c r="DN41" t="b">
        <v>0</v>
      </c>
      <c r="DO41">
        <v>63</v>
      </c>
      <c r="DP41">
        <v>5</v>
      </c>
      <c r="DQ41" t="b">
        <v>1</v>
      </c>
      <c r="DR41">
        <v>82</v>
      </c>
      <c r="DS41">
        <v>51</v>
      </c>
      <c r="DT41">
        <v>92</v>
      </c>
      <c r="DU41">
        <v>34</v>
      </c>
      <c r="DV41">
        <v>57</v>
      </c>
      <c r="DW41">
        <v>11</v>
      </c>
      <c r="DX41">
        <v>84</v>
      </c>
      <c r="DY41">
        <v>12</v>
      </c>
      <c r="DZ41">
        <v>26</v>
      </c>
      <c r="EA41" t="b">
        <v>0</v>
      </c>
      <c r="EB41" t="b">
        <v>0</v>
      </c>
      <c r="EC41" t="b">
        <v>0</v>
      </c>
    </row>
    <row r="42" spans="1:133" x14ac:dyDescent="0.75">
      <c r="A42" t="s">
        <v>181</v>
      </c>
      <c r="B42" t="s">
        <v>137</v>
      </c>
      <c r="E42" t="s">
        <v>139</v>
      </c>
      <c r="F42" t="s">
        <v>140</v>
      </c>
      <c r="G42">
        <v>0</v>
      </c>
      <c r="H42">
        <v>0.03</v>
      </c>
      <c r="I42">
        <v>0.03</v>
      </c>
      <c r="J42">
        <v>0</v>
      </c>
      <c r="K42">
        <v>0.02</v>
      </c>
      <c r="L42">
        <v>0.74</v>
      </c>
      <c r="M42">
        <v>0.17</v>
      </c>
      <c r="N42">
        <v>0.01</v>
      </c>
      <c r="O42">
        <v>0.08</v>
      </c>
      <c r="P42">
        <v>0.68</v>
      </c>
      <c r="Q42">
        <v>0.22</v>
      </c>
      <c r="R42">
        <v>0</v>
      </c>
      <c r="S42">
        <v>0</v>
      </c>
      <c r="T42" t="b">
        <v>0</v>
      </c>
      <c r="U42" t="b">
        <v>0</v>
      </c>
      <c r="W42" t="b">
        <v>0</v>
      </c>
      <c r="X42">
        <v>0</v>
      </c>
      <c r="Y42">
        <v>20</v>
      </c>
      <c r="Z42">
        <v>5374</v>
      </c>
      <c r="AA42">
        <v>0.23</v>
      </c>
      <c r="AB42">
        <v>0.09</v>
      </c>
      <c r="AC42" t="b">
        <v>0</v>
      </c>
      <c r="AD42" t="b">
        <v>0</v>
      </c>
      <c r="AE42" t="b">
        <v>0</v>
      </c>
      <c r="AF42">
        <v>5</v>
      </c>
      <c r="AG42">
        <v>2.0000000000000001E-4</v>
      </c>
      <c r="AH42" t="b">
        <v>0</v>
      </c>
      <c r="AI42">
        <v>39</v>
      </c>
      <c r="AJ42">
        <v>8.9999999999999993E-3</v>
      </c>
      <c r="AK42" t="b">
        <v>0</v>
      </c>
      <c r="AL42">
        <v>2</v>
      </c>
      <c r="AM42">
        <v>0</v>
      </c>
      <c r="AN42">
        <v>95</v>
      </c>
      <c r="AO42">
        <v>44</v>
      </c>
      <c r="AP42" t="b">
        <v>1</v>
      </c>
      <c r="AQ42" t="b">
        <v>0</v>
      </c>
      <c r="AR42">
        <v>73</v>
      </c>
      <c r="AS42">
        <v>5</v>
      </c>
      <c r="AT42" t="b">
        <v>0</v>
      </c>
      <c r="AU42" t="b">
        <v>0</v>
      </c>
      <c r="AV42" t="b">
        <v>0</v>
      </c>
      <c r="AW42">
        <v>4</v>
      </c>
      <c r="AX42">
        <v>1</v>
      </c>
      <c r="AY42" t="b">
        <v>0</v>
      </c>
      <c r="AZ42">
        <v>68</v>
      </c>
      <c r="BA42">
        <v>9.1999999999999993</v>
      </c>
      <c r="BB42" t="b">
        <v>0</v>
      </c>
      <c r="BC42">
        <v>33</v>
      </c>
      <c r="BD42">
        <v>0.17</v>
      </c>
      <c r="BE42" t="b">
        <v>0</v>
      </c>
      <c r="BF42">
        <v>83</v>
      </c>
      <c r="BG42">
        <v>1172.02</v>
      </c>
      <c r="BH42" t="b">
        <v>0</v>
      </c>
      <c r="BI42">
        <v>25</v>
      </c>
      <c r="BJ42" t="b">
        <v>0</v>
      </c>
      <c r="BK42">
        <v>51</v>
      </c>
      <c r="BL42">
        <v>22</v>
      </c>
      <c r="BM42" t="b">
        <v>0</v>
      </c>
      <c r="BN42">
        <v>45</v>
      </c>
      <c r="BO42">
        <v>20</v>
      </c>
      <c r="BP42">
        <v>97</v>
      </c>
      <c r="BQ42">
        <v>962300</v>
      </c>
      <c r="BR42" t="b">
        <v>0</v>
      </c>
      <c r="BS42" t="b">
        <v>0</v>
      </c>
      <c r="BT42">
        <v>4565</v>
      </c>
      <c r="BU42">
        <v>60</v>
      </c>
      <c r="BV42" t="b">
        <v>1</v>
      </c>
      <c r="BW42" t="b">
        <v>0</v>
      </c>
      <c r="BY42">
        <v>0.21</v>
      </c>
      <c r="BZ42">
        <v>0</v>
      </c>
      <c r="CA42" t="b">
        <v>0</v>
      </c>
      <c r="CB42">
        <v>74</v>
      </c>
      <c r="CC42">
        <v>2.54</v>
      </c>
      <c r="CD42" t="b">
        <v>0</v>
      </c>
      <c r="CE42">
        <v>51</v>
      </c>
      <c r="CF42">
        <v>0.06</v>
      </c>
      <c r="CG42" t="b">
        <v>0</v>
      </c>
      <c r="CH42">
        <v>83</v>
      </c>
      <c r="CI42">
        <v>1.43</v>
      </c>
      <c r="CL42" t="b">
        <v>0</v>
      </c>
      <c r="CM42" t="b">
        <v>0</v>
      </c>
      <c r="CN42" t="b">
        <v>0</v>
      </c>
      <c r="CO42" t="b">
        <v>0</v>
      </c>
      <c r="CP42" t="b">
        <v>0</v>
      </c>
      <c r="CQ42">
        <v>98</v>
      </c>
      <c r="CR42">
        <v>20.440000000000001</v>
      </c>
      <c r="CS42" t="b">
        <v>0</v>
      </c>
      <c r="CT42">
        <v>81</v>
      </c>
      <c r="CU42">
        <v>6.43</v>
      </c>
      <c r="CV42" t="b">
        <v>0</v>
      </c>
      <c r="CW42">
        <v>18</v>
      </c>
      <c r="CX42">
        <v>840</v>
      </c>
      <c r="CY42" t="b">
        <v>0</v>
      </c>
      <c r="CZ42">
        <v>27</v>
      </c>
      <c r="DA42">
        <v>869</v>
      </c>
      <c r="DB42" t="b">
        <v>0</v>
      </c>
      <c r="DC42">
        <v>51</v>
      </c>
      <c r="DD42">
        <v>600</v>
      </c>
      <c r="DE42" t="b">
        <v>0</v>
      </c>
      <c r="DF42">
        <v>32</v>
      </c>
      <c r="DG42">
        <v>80.2</v>
      </c>
      <c r="DH42" t="b">
        <v>0</v>
      </c>
      <c r="DI42">
        <v>45</v>
      </c>
      <c r="DJ42">
        <v>98</v>
      </c>
      <c r="DK42" t="b">
        <v>0</v>
      </c>
      <c r="DL42">
        <v>34</v>
      </c>
      <c r="DM42">
        <v>0</v>
      </c>
      <c r="DN42" t="b">
        <v>0</v>
      </c>
      <c r="DO42">
        <v>32</v>
      </c>
      <c r="DP42">
        <v>3</v>
      </c>
      <c r="DQ42" t="b">
        <v>0</v>
      </c>
      <c r="DR42">
        <v>22</v>
      </c>
      <c r="DS42">
        <v>17</v>
      </c>
      <c r="DT42">
        <v>44</v>
      </c>
      <c r="DU42">
        <v>10</v>
      </c>
      <c r="DV42">
        <v>10</v>
      </c>
      <c r="DW42">
        <v>2</v>
      </c>
      <c r="DX42">
        <v>92</v>
      </c>
      <c r="DY42">
        <v>9</v>
      </c>
      <c r="DZ42">
        <v>4</v>
      </c>
      <c r="EA42" t="b">
        <v>0</v>
      </c>
      <c r="EB42" t="b">
        <v>0</v>
      </c>
      <c r="EC42" t="b">
        <v>0</v>
      </c>
    </row>
    <row r="43" spans="1:133" x14ac:dyDescent="0.75">
      <c r="A43" t="s">
        <v>182</v>
      </c>
      <c r="B43" t="s">
        <v>137</v>
      </c>
      <c r="E43" t="s">
        <v>139</v>
      </c>
      <c r="F43" t="s">
        <v>140</v>
      </c>
      <c r="G43">
        <v>0</v>
      </c>
      <c r="H43">
        <v>0.02</v>
      </c>
      <c r="I43">
        <v>0</v>
      </c>
      <c r="J43">
        <v>0.01</v>
      </c>
      <c r="K43">
        <v>0.03</v>
      </c>
      <c r="L43">
        <v>0.7</v>
      </c>
      <c r="M43">
        <v>0.23</v>
      </c>
      <c r="N43">
        <v>0.02</v>
      </c>
      <c r="O43">
        <v>0.08</v>
      </c>
      <c r="P43">
        <v>0.77</v>
      </c>
      <c r="Q43">
        <v>0.13</v>
      </c>
      <c r="R43">
        <v>0</v>
      </c>
      <c r="S43">
        <v>0</v>
      </c>
      <c r="T43" t="b">
        <v>0</v>
      </c>
      <c r="U43" t="b">
        <v>0</v>
      </c>
      <c r="W43" t="b">
        <v>0</v>
      </c>
      <c r="X43">
        <v>0</v>
      </c>
      <c r="Y43">
        <v>20</v>
      </c>
      <c r="Z43">
        <v>3010</v>
      </c>
      <c r="AA43">
        <v>0.22</v>
      </c>
      <c r="AB43">
        <v>0.08</v>
      </c>
      <c r="AC43" t="b">
        <v>0</v>
      </c>
      <c r="AD43" t="b">
        <v>0</v>
      </c>
      <c r="AE43" t="b">
        <v>0</v>
      </c>
      <c r="AG43">
        <v>0</v>
      </c>
      <c r="AH43" t="b">
        <v>0</v>
      </c>
      <c r="AI43">
        <v>0</v>
      </c>
      <c r="AJ43">
        <v>0</v>
      </c>
      <c r="AK43" t="b">
        <v>0</v>
      </c>
      <c r="AL43">
        <v>0</v>
      </c>
      <c r="AM43">
        <v>0</v>
      </c>
      <c r="AN43">
        <v>16</v>
      </c>
      <c r="AO43">
        <v>2</v>
      </c>
      <c r="AP43" t="b">
        <v>0</v>
      </c>
      <c r="AQ43" t="b">
        <v>0</v>
      </c>
      <c r="AR43">
        <v>98</v>
      </c>
      <c r="AS43">
        <v>99</v>
      </c>
      <c r="AT43" t="b">
        <v>1</v>
      </c>
      <c r="AU43" t="b">
        <v>0</v>
      </c>
      <c r="AV43" t="b">
        <v>0</v>
      </c>
      <c r="AW43">
        <v>2</v>
      </c>
      <c r="AX43">
        <v>1</v>
      </c>
      <c r="AY43" t="b">
        <v>0</v>
      </c>
      <c r="AZ43">
        <v>67</v>
      </c>
      <c r="BA43">
        <v>9.16</v>
      </c>
      <c r="BB43" t="b">
        <v>0</v>
      </c>
      <c r="BC43">
        <v>29</v>
      </c>
      <c r="BD43">
        <v>0.15</v>
      </c>
      <c r="BE43" t="b">
        <v>0</v>
      </c>
      <c r="BF43">
        <v>85</v>
      </c>
      <c r="BG43">
        <v>1302.42</v>
      </c>
      <c r="BH43" t="b">
        <v>0</v>
      </c>
      <c r="BI43">
        <v>1</v>
      </c>
      <c r="BJ43" t="b">
        <v>0</v>
      </c>
      <c r="BK43">
        <v>49</v>
      </c>
      <c r="BL43">
        <v>22</v>
      </c>
      <c r="BM43" t="b">
        <v>0</v>
      </c>
      <c r="BN43">
        <v>97</v>
      </c>
      <c r="BO43">
        <v>86</v>
      </c>
      <c r="BP43">
        <v>92</v>
      </c>
      <c r="BQ43">
        <v>620400</v>
      </c>
      <c r="BR43" t="b">
        <v>0</v>
      </c>
      <c r="BS43" t="b">
        <v>0</v>
      </c>
      <c r="BT43">
        <v>6008</v>
      </c>
      <c r="BU43">
        <v>79</v>
      </c>
      <c r="BV43" t="b">
        <v>1</v>
      </c>
      <c r="BW43" t="b">
        <v>0</v>
      </c>
      <c r="BY43">
        <v>0.69</v>
      </c>
      <c r="BZ43">
        <v>0.01</v>
      </c>
      <c r="CA43" t="b">
        <v>0</v>
      </c>
      <c r="CB43">
        <v>74</v>
      </c>
      <c r="CC43">
        <v>2.59</v>
      </c>
      <c r="CD43" t="b">
        <v>0</v>
      </c>
      <c r="CE43">
        <v>48</v>
      </c>
      <c r="CF43">
        <v>0.05</v>
      </c>
      <c r="CG43" t="b">
        <v>0</v>
      </c>
      <c r="CH43">
        <v>73</v>
      </c>
      <c r="CI43">
        <v>0.98</v>
      </c>
      <c r="CL43" t="b">
        <v>0</v>
      </c>
      <c r="CM43" t="b">
        <v>0</v>
      </c>
      <c r="CN43" t="b">
        <v>0</v>
      </c>
      <c r="CO43" t="b">
        <v>0</v>
      </c>
      <c r="CP43" t="b">
        <v>0</v>
      </c>
      <c r="CQ43">
        <v>75</v>
      </c>
      <c r="CR43">
        <v>0.02</v>
      </c>
      <c r="CS43" t="b">
        <v>0</v>
      </c>
      <c r="CT43">
        <v>87</v>
      </c>
      <c r="CU43">
        <v>9.2899999999999991</v>
      </c>
      <c r="CV43" t="b">
        <v>0</v>
      </c>
      <c r="CW43">
        <v>22</v>
      </c>
      <c r="CX43">
        <v>860</v>
      </c>
      <c r="CY43" t="b">
        <v>0</v>
      </c>
      <c r="CZ43">
        <v>10</v>
      </c>
      <c r="DA43">
        <v>710</v>
      </c>
      <c r="DB43" t="b">
        <v>0</v>
      </c>
      <c r="DC43">
        <v>9</v>
      </c>
      <c r="DD43">
        <v>370</v>
      </c>
      <c r="DE43" t="b">
        <v>0</v>
      </c>
      <c r="DF43">
        <v>66</v>
      </c>
      <c r="DG43">
        <v>76.8</v>
      </c>
      <c r="DH43" t="b">
        <v>0</v>
      </c>
      <c r="DI43">
        <v>48</v>
      </c>
      <c r="DJ43">
        <v>95</v>
      </c>
      <c r="DK43" t="b">
        <v>0</v>
      </c>
      <c r="DL43">
        <v>31</v>
      </c>
      <c r="DM43">
        <v>0</v>
      </c>
      <c r="DN43" t="b">
        <v>0</v>
      </c>
      <c r="DO43">
        <v>47</v>
      </c>
      <c r="DP43">
        <v>4</v>
      </c>
      <c r="DQ43" t="b">
        <v>0</v>
      </c>
      <c r="DR43">
        <v>19</v>
      </c>
      <c r="DS43">
        <v>15</v>
      </c>
      <c r="DT43">
        <v>38</v>
      </c>
      <c r="DU43">
        <v>9</v>
      </c>
      <c r="DV43">
        <v>27</v>
      </c>
      <c r="DW43">
        <v>5</v>
      </c>
      <c r="DX43">
        <v>93</v>
      </c>
      <c r="DY43">
        <v>6</v>
      </c>
      <c r="DZ43">
        <v>10</v>
      </c>
      <c r="EA43" t="b">
        <v>0</v>
      </c>
      <c r="EB43" t="b">
        <v>0</v>
      </c>
      <c r="EC43" t="b">
        <v>0</v>
      </c>
    </row>
    <row r="44" spans="1:133" x14ac:dyDescent="0.75">
      <c r="A44" t="s">
        <v>183</v>
      </c>
      <c r="B44" t="s">
        <v>137</v>
      </c>
      <c r="E44" t="s">
        <v>139</v>
      </c>
      <c r="F44" t="s">
        <v>140</v>
      </c>
      <c r="G44">
        <v>0</v>
      </c>
      <c r="H44">
        <v>0</v>
      </c>
      <c r="I44">
        <v>0.03</v>
      </c>
      <c r="J44">
        <v>0</v>
      </c>
      <c r="K44">
        <v>0.12</v>
      </c>
      <c r="L44">
        <v>0.61</v>
      </c>
      <c r="M44">
        <v>0.28999999999999998</v>
      </c>
      <c r="N44">
        <v>0.03</v>
      </c>
      <c r="O44">
        <v>0.1</v>
      </c>
      <c r="P44">
        <v>0.67</v>
      </c>
      <c r="Q44">
        <v>0.21</v>
      </c>
      <c r="R44">
        <v>0</v>
      </c>
      <c r="S44">
        <v>0</v>
      </c>
      <c r="T44" t="b">
        <v>0</v>
      </c>
      <c r="U44" t="b">
        <v>0</v>
      </c>
      <c r="W44" t="b">
        <v>0</v>
      </c>
      <c r="X44">
        <v>0</v>
      </c>
      <c r="Y44">
        <v>0</v>
      </c>
      <c r="Z44">
        <v>4398</v>
      </c>
      <c r="AA44">
        <v>0.3</v>
      </c>
      <c r="AB44">
        <v>0.12</v>
      </c>
      <c r="AC44" t="b">
        <v>0</v>
      </c>
      <c r="AD44" t="b">
        <v>0</v>
      </c>
      <c r="AE44" t="b">
        <v>0</v>
      </c>
      <c r="AG44">
        <v>0</v>
      </c>
      <c r="AH44" t="b">
        <v>0</v>
      </c>
      <c r="AI44">
        <v>13</v>
      </c>
      <c r="AJ44">
        <v>1.6000000000000001E-3</v>
      </c>
      <c r="AK44" t="b">
        <v>0</v>
      </c>
      <c r="AL44">
        <v>0</v>
      </c>
      <c r="AM44">
        <v>0</v>
      </c>
      <c r="AN44">
        <v>19</v>
      </c>
      <c r="AO44">
        <v>2</v>
      </c>
      <c r="AP44" t="b">
        <v>0</v>
      </c>
      <c r="AQ44" t="b">
        <v>0</v>
      </c>
      <c r="AR44">
        <v>88</v>
      </c>
      <c r="AS44">
        <v>86</v>
      </c>
      <c r="AT44" t="b">
        <v>0</v>
      </c>
      <c r="AU44" t="b">
        <v>0</v>
      </c>
      <c r="AV44" t="b">
        <v>0</v>
      </c>
      <c r="AW44">
        <v>6</v>
      </c>
      <c r="AX44">
        <v>1</v>
      </c>
      <c r="AY44" t="b">
        <v>0</v>
      </c>
      <c r="AZ44">
        <v>68</v>
      </c>
      <c r="BA44">
        <v>9.17</v>
      </c>
      <c r="BB44" t="b">
        <v>0</v>
      </c>
      <c r="BC44">
        <v>39</v>
      </c>
      <c r="BD44">
        <v>0.2</v>
      </c>
      <c r="BE44" t="b">
        <v>0</v>
      </c>
      <c r="BF44">
        <v>88</v>
      </c>
      <c r="BG44">
        <v>1577.65</v>
      </c>
      <c r="BH44" t="b">
        <v>0</v>
      </c>
      <c r="BI44">
        <v>14</v>
      </c>
      <c r="BJ44" t="b">
        <v>0</v>
      </c>
      <c r="BK44">
        <v>77</v>
      </c>
      <c r="BL44">
        <v>33</v>
      </c>
      <c r="BM44" t="b">
        <v>0</v>
      </c>
      <c r="BN44">
        <v>72</v>
      </c>
      <c r="BO44">
        <v>47</v>
      </c>
      <c r="BP44">
        <v>89</v>
      </c>
      <c r="BQ44">
        <v>547700</v>
      </c>
      <c r="BR44" t="b">
        <v>0</v>
      </c>
      <c r="BS44" t="b">
        <v>0</v>
      </c>
      <c r="BT44">
        <v>5860</v>
      </c>
      <c r="BU44">
        <v>78</v>
      </c>
      <c r="BV44" t="b">
        <v>1</v>
      </c>
      <c r="BW44" t="b">
        <v>0</v>
      </c>
      <c r="BY44">
        <v>0.98</v>
      </c>
      <c r="BZ44">
        <v>0.06</v>
      </c>
      <c r="CA44" t="b">
        <v>0</v>
      </c>
      <c r="CB44">
        <v>93</v>
      </c>
      <c r="CC44">
        <v>8.31</v>
      </c>
      <c r="CD44" t="b">
        <v>0</v>
      </c>
      <c r="CE44">
        <v>51</v>
      </c>
      <c r="CF44">
        <v>0.06</v>
      </c>
      <c r="CG44" t="b">
        <v>0</v>
      </c>
      <c r="CH44">
        <v>76</v>
      </c>
      <c r="CI44">
        <v>1.0900000000000001</v>
      </c>
      <c r="CL44" t="b">
        <v>0</v>
      </c>
      <c r="CM44" t="b">
        <v>0</v>
      </c>
      <c r="CN44" t="b">
        <v>0</v>
      </c>
      <c r="CO44" t="b">
        <v>0</v>
      </c>
      <c r="CP44" t="b">
        <v>0</v>
      </c>
      <c r="CQ44">
        <v>89</v>
      </c>
      <c r="CR44">
        <v>0.35</v>
      </c>
      <c r="CS44" t="b">
        <v>0</v>
      </c>
      <c r="CT44">
        <v>85</v>
      </c>
      <c r="CU44">
        <v>8.36</v>
      </c>
      <c r="CV44" t="b">
        <v>0</v>
      </c>
      <c r="CW44">
        <v>24</v>
      </c>
      <c r="CX44">
        <v>869</v>
      </c>
      <c r="CY44" t="b">
        <v>0</v>
      </c>
      <c r="CZ44">
        <v>33</v>
      </c>
      <c r="DA44">
        <v>910</v>
      </c>
      <c r="DB44" t="b">
        <v>0</v>
      </c>
      <c r="DC44">
        <v>51</v>
      </c>
      <c r="DD44">
        <v>600</v>
      </c>
      <c r="DE44" t="b">
        <v>0</v>
      </c>
      <c r="DF44">
        <v>35</v>
      </c>
      <c r="DG44">
        <v>79.900000000000006</v>
      </c>
      <c r="DH44" t="b">
        <v>0</v>
      </c>
      <c r="DI44">
        <v>55</v>
      </c>
      <c r="DJ44">
        <v>88</v>
      </c>
      <c r="DK44" t="b">
        <v>0</v>
      </c>
      <c r="DL44">
        <v>56</v>
      </c>
      <c r="DM44">
        <v>2</v>
      </c>
      <c r="DN44" t="b">
        <v>0</v>
      </c>
      <c r="DO44">
        <v>11</v>
      </c>
      <c r="DP44">
        <v>1</v>
      </c>
      <c r="DQ44" t="b">
        <v>0</v>
      </c>
      <c r="DR44">
        <v>38</v>
      </c>
      <c r="DS44">
        <v>25</v>
      </c>
      <c r="DT44">
        <v>29</v>
      </c>
      <c r="DU44">
        <v>7</v>
      </c>
      <c r="DV44">
        <v>23</v>
      </c>
      <c r="DW44">
        <v>4</v>
      </c>
      <c r="DX44">
        <v>87</v>
      </c>
      <c r="DY44">
        <v>11</v>
      </c>
      <c r="DZ44">
        <v>10</v>
      </c>
      <c r="EA44" t="b">
        <v>0</v>
      </c>
      <c r="EB44" t="b">
        <v>0</v>
      </c>
      <c r="EC44" t="b">
        <v>0</v>
      </c>
    </row>
    <row r="45" spans="1:133" x14ac:dyDescent="0.75">
      <c r="A45" t="s">
        <v>184</v>
      </c>
      <c r="B45" t="s">
        <v>137</v>
      </c>
      <c r="C45" t="s">
        <v>138</v>
      </c>
      <c r="E45" t="s">
        <v>139</v>
      </c>
      <c r="F45" t="s">
        <v>140</v>
      </c>
      <c r="G45">
        <v>0</v>
      </c>
      <c r="H45">
        <v>0</v>
      </c>
      <c r="I45">
        <v>0.03</v>
      </c>
      <c r="J45">
        <v>0</v>
      </c>
      <c r="K45">
        <v>0.03</v>
      </c>
      <c r="L45">
        <v>0.63</v>
      </c>
      <c r="M45">
        <v>0.3</v>
      </c>
      <c r="N45">
        <v>0.04</v>
      </c>
      <c r="O45">
        <v>0.13</v>
      </c>
      <c r="P45">
        <v>0.73</v>
      </c>
      <c r="Q45">
        <v>0.12</v>
      </c>
      <c r="R45">
        <v>0</v>
      </c>
      <c r="S45">
        <v>0</v>
      </c>
      <c r="T45" t="b">
        <v>0</v>
      </c>
      <c r="U45" t="b">
        <v>0</v>
      </c>
      <c r="W45" t="b">
        <v>0</v>
      </c>
      <c r="X45">
        <v>0</v>
      </c>
      <c r="Y45">
        <v>7</v>
      </c>
      <c r="Z45">
        <v>6693</v>
      </c>
      <c r="AA45">
        <v>0.37</v>
      </c>
      <c r="AB45">
        <v>0.16</v>
      </c>
      <c r="AC45" t="b">
        <v>0</v>
      </c>
      <c r="AD45" t="b">
        <v>0</v>
      </c>
      <c r="AE45" t="b">
        <v>0</v>
      </c>
      <c r="AF45">
        <v>47</v>
      </c>
      <c r="AG45">
        <v>9.2799999999999994E-2</v>
      </c>
      <c r="AH45" t="b">
        <v>0</v>
      </c>
      <c r="AI45">
        <v>66</v>
      </c>
      <c r="AJ45">
        <v>2.5100000000000001E-2</v>
      </c>
      <c r="AK45" t="b">
        <v>0</v>
      </c>
      <c r="AL45">
        <v>1</v>
      </c>
      <c r="AM45">
        <v>0</v>
      </c>
      <c r="AN45">
        <v>16</v>
      </c>
      <c r="AO45">
        <v>2</v>
      </c>
      <c r="AP45" t="b">
        <v>0</v>
      </c>
      <c r="AQ45" t="b">
        <v>0</v>
      </c>
      <c r="AR45">
        <v>80</v>
      </c>
      <c r="AS45">
        <v>46</v>
      </c>
      <c r="AT45" t="b">
        <v>0</v>
      </c>
      <c r="AU45" t="b">
        <v>0</v>
      </c>
      <c r="AV45" t="b">
        <v>0</v>
      </c>
      <c r="AW45">
        <v>4</v>
      </c>
      <c r="AX45">
        <v>1</v>
      </c>
      <c r="AY45" t="b">
        <v>0</v>
      </c>
      <c r="AZ45">
        <v>69</v>
      </c>
      <c r="BA45">
        <v>9.2200000000000006</v>
      </c>
      <c r="BB45" t="b">
        <v>0</v>
      </c>
      <c r="BC45">
        <v>37</v>
      </c>
      <c r="BD45">
        <v>0.19</v>
      </c>
      <c r="BE45" t="b">
        <v>0</v>
      </c>
      <c r="BF45">
        <v>88</v>
      </c>
      <c r="BG45">
        <v>1642.89</v>
      </c>
      <c r="BH45" t="b">
        <v>0</v>
      </c>
      <c r="BI45">
        <v>19</v>
      </c>
      <c r="BJ45" t="b">
        <v>0</v>
      </c>
      <c r="BK45">
        <v>58</v>
      </c>
      <c r="BL45">
        <v>25</v>
      </c>
      <c r="BM45" t="b">
        <v>0</v>
      </c>
      <c r="BN45">
        <v>91</v>
      </c>
      <c r="BO45">
        <v>76</v>
      </c>
      <c r="BP45">
        <v>91</v>
      </c>
      <c r="BQ45">
        <v>585600</v>
      </c>
      <c r="BR45" t="b">
        <v>0</v>
      </c>
      <c r="BS45" t="b">
        <v>0</v>
      </c>
      <c r="BT45">
        <v>3856</v>
      </c>
      <c r="BU45">
        <v>50</v>
      </c>
      <c r="BV45" t="b">
        <v>1</v>
      </c>
      <c r="BW45" t="b">
        <v>0</v>
      </c>
      <c r="BY45">
        <v>0.94</v>
      </c>
      <c r="BZ45">
        <v>0.04</v>
      </c>
      <c r="CA45" t="b">
        <v>0</v>
      </c>
      <c r="CB45">
        <v>84</v>
      </c>
      <c r="CC45">
        <v>4.16</v>
      </c>
      <c r="CD45" t="b">
        <v>0</v>
      </c>
      <c r="CE45">
        <v>51</v>
      </c>
      <c r="CF45">
        <v>0.06</v>
      </c>
      <c r="CG45" t="b">
        <v>0</v>
      </c>
      <c r="CH45">
        <v>79</v>
      </c>
      <c r="CI45">
        <v>1.24</v>
      </c>
      <c r="CL45" t="b">
        <v>0</v>
      </c>
      <c r="CM45" t="b">
        <v>0</v>
      </c>
      <c r="CN45" t="b">
        <v>0</v>
      </c>
      <c r="CO45" t="b">
        <v>0</v>
      </c>
      <c r="CP45" t="b">
        <v>0</v>
      </c>
      <c r="CQ45">
        <v>98</v>
      </c>
      <c r="CR45">
        <v>24.61</v>
      </c>
      <c r="CS45" t="b">
        <v>0</v>
      </c>
      <c r="CT45">
        <v>92</v>
      </c>
      <c r="CU45">
        <v>14.01</v>
      </c>
      <c r="CV45" t="b">
        <v>0</v>
      </c>
      <c r="CW45">
        <v>32</v>
      </c>
      <c r="CX45">
        <v>900</v>
      </c>
      <c r="CY45" t="b">
        <v>0</v>
      </c>
      <c r="CZ45">
        <v>22</v>
      </c>
      <c r="DA45">
        <v>830</v>
      </c>
      <c r="DB45" t="b">
        <v>0</v>
      </c>
      <c r="DC45">
        <v>23</v>
      </c>
      <c r="DD45">
        <v>459</v>
      </c>
      <c r="DE45" t="b">
        <v>0</v>
      </c>
      <c r="DF45">
        <v>22</v>
      </c>
      <c r="DG45">
        <v>81.3</v>
      </c>
      <c r="DH45" t="b">
        <v>0</v>
      </c>
      <c r="DI45">
        <v>58</v>
      </c>
      <c r="DJ45">
        <v>86</v>
      </c>
      <c r="DK45" t="b">
        <v>0</v>
      </c>
      <c r="DL45">
        <v>60</v>
      </c>
      <c r="DM45">
        <v>2</v>
      </c>
      <c r="DN45" t="b">
        <v>0</v>
      </c>
      <c r="DO45">
        <v>39</v>
      </c>
      <c r="DP45">
        <v>4</v>
      </c>
      <c r="DQ45" t="b">
        <v>0</v>
      </c>
      <c r="DR45">
        <v>35</v>
      </c>
      <c r="DS45">
        <v>23</v>
      </c>
      <c r="DT45">
        <v>41</v>
      </c>
      <c r="DU45">
        <v>9</v>
      </c>
      <c r="DV45">
        <v>41</v>
      </c>
      <c r="DW45">
        <v>8</v>
      </c>
      <c r="DX45">
        <v>93</v>
      </c>
      <c r="DY45">
        <v>7</v>
      </c>
      <c r="DZ45">
        <v>11</v>
      </c>
      <c r="EA45" t="b">
        <v>0</v>
      </c>
      <c r="EB45" t="b">
        <v>0</v>
      </c>
      <c r="EC45" t="b">
        <v>0</v>
      </c>
    </row>
    <row r="46" spans="1:133" x14ac:dyDescent="0.75">
      <c r="A46" t="s">
        <v>185</v>
      </c>
      <c r="B46" t="s">
        <v>137</v>
      </c>
      <c r="E46" t="s">
        <v>139</v>
      </c>
      <c r="F46" t="s">
        <v>140</v>
      </c>
      <c r="G46">
        <v>0.03</v>
      </c>
      <c r="H46">
        <v>0</v>
      </c>
      <c r="I46">
        <v>0.12</v>
      </c>
      <c r="J46">
        <v>0</v>
      </c>
      <c r="K46">
        <v>0.09</v>
      </c>
      <c r="L46">
        <v>0.27</v>
      </c>
      <c r="M46">
        <v>0.51</v>
      </c>
      <c r="N46">
        <v>0.06</v>
      </c>
      <c r="O46">
        <v>7.0000000000000007E-2</v>
      </c>
      <c r="P46">
        <v>0.76</v>
      </c>
      <c r="Q46">
        <v>0.16</v>
      </c>
      <c r="R46">
        <v>0</v>
      </c>
      <c r="S46">
        <v>0</v>
      </c>
      <c r="T46" t="b">
        <v>0</v>
      </c>
      <c r="U46" t="b">
        <v>0</v>
      </c>
      <c r="W46" t="b">
        <v>0</v>
      </c>
      <c r="X46">
        <v>0</v>
      </c>
      <c r="Y46">
        <v>33</v>
      </c>
      <c r="Z46">
        <v>5665</v>
      </c>
      <c r="AA46">
        <v>0.38</v>
      </c>
      <c r="AB46">
        <v>0.17</v>
      </c>
      <c r="AC46" t="b">
        <v>0</v>
      </c>
      <c r="AD46" t="b">
        <v>0</v>
      </c>
      <c r="AE46" t="b">
        <v>0</v>
      </c>
      <c r="AF46">
        <v>22</v>
      </c>
      <c r="AG46">
        <v>6.1000000000000004E-3</v>
      </c>
      <c r="AH46" t="b">
        <v>0</v>
      </c>
      <c r="AI46">
        <v>38</v>
      </c>
      <c r="AJ46">
        <v>8.6E-3</v>
      </c>
      <c r="AK46" t="b">
        <v>0</v>
      </c>
      <c r="AL46">
        <v>0</v>
      </c>
      <c r="AM46">
        <v>0</v>
      </c>
      <c r="AN46">
        <v>97</v>
      </c>
      <c r="AO46">
        <v>64</v>
      </c>
      <c r="AP46" t="b">
        <v>1</v>
      </c>
      <c r="AQ46" t="b">
        <v>0</v>
      </c>
      <c r="AR46">
        <v>33</v>
      </c>
      <c r="AS46">
        <v>0</v>
      </c>
      <c r="AT46" t="b">
        <v>0</v>
      </c>
      <c r="AU46" t="b">
        <v>0</v>
      </c>
      <c r="AV46" t="b">
        <v>0</v>
      </c>
      <c r="AW46">
        <v>2</v>
      </c>
      <c r="AX46">
        <v>1</v>
      </c>
      <c r="AY46" t="b">
        <v>0</v>
      </c>
      <c r="AZ46">
        <v>70</v>
      </c>
      <c r="BA46">
        <v>9.27</v>
      </c>
      <c r="BB46" t="b">
        <v>0</v>
      </c>
      <c r="BC46">
        <v>44</v>
      </c>
      <c r="BD46">
        <v>0.22</v>
      </c>
      <c r="BE46" t="b">
        <v>0</v>
      </c>
      <c r="BF46">
        <v>35</v>
      </c>
      <c r="BG46">
        <v>148.77000000000001</v>
      </c>
      <c r="BH46" t="b">
        <v>0</v>
      </c>
      <c r="BI46">
        <v>60</v>
      </c>
      <c r="BJ46" t="b">
        <v>0</v>
      </c>
      <c r="BK46">
        <v>57</v>
      </c>
      <c r="BL46">
        <v>24</v>
      </c>
      <c r="BM46" t="b">
        <v>0</v>
      </c>
      <c r="BN46">
        <v>20</v>
      </c>
      <c r="BO46">
        <v>5</v>
      </c>
      <c r="BP46">
        <v>94</v>
      </c>
      <c r="BQ46">
        <v>700300</v>
      </c>
      <c r="BR46" t="b">
        <v>0</v>
      </c>
      <c r="BS46" t="b">
        <v>0</v>
      </c>
      <c r="BT46">
        <v>2985</v>
      </c>
      <c r="BU46">
        <v>38</v>
      </c>
      <c r="BV46" t="b">
        <v>1</v>
      </c>
      <c r="BW46" t="b">
        <v>0</v>
      </c>
      <c r="BY46">
        <v>0.21</v>
      </c>
      <c r="BZ46">
        <v>0</v>
      </c>
      <c r="CA46" t="b">
        <v>0</v>
      </c>
      <c r="CB46">
        <v>79</v>
      </c>
      <c r="CC46">
        <v>3.3</v>
      </c>
      <c r="CD46" t="b">
        <v>0</v>
      </c>
      <c r="CE46">
        <v>67</v>
      </c>
      <c r="CF46">
        <v>0.1</v>
      </c>
      <c r="CG46" t="b">
        <v>0</v>
      </c>
      <c r="CH46">
        <v>91</v>
      </c>
      <c r="CI46">
        <v>2.19</v>
      </c>
      <c r="CL46" t="b">
        <v>0</v>
      </c>
      <c r="CM46" t="b">
        <v>0</v>
      </c>
      <c r="CN46" t="b">
        <v>0</v>
      </c>
      <c r="CO46" t="b">
        <v>0</v>
      </c>
      <c r="CP46" t="b">
        <v>0</v>
      </c>
      <c r="CQ46">
        <v>99</v>
      </c>
      <c r="CR46">
        <v>7489.2</v>
      </c>
      <c r="CS46" t="b">
        <v>0</v>
      </c>
      <c r="CT46">
        <v>63</v>
      </c>
      <c r="CU46">
        <v>3.03</v>
      </c>
      <c r="CV46" t="b">
        <v>0</v>
      </c>
      <c r="CW46">
        <v>18</v>
      </c>
      <c r="CX46">
        <v>840</v>
      </c>
      <c r="CY46" t="b">
        <v>0</v>
      </c>
      <c r="CZ46">
        <v>55</v>
      </c>
      <c r="DA46">
        <v>1080</v>
      </c>
      <c r="DB46" t="b">
        <v>0</v>
      </c>
      <c r="DC46">
        <v>41</v>
      </c>
      <c r="DD46">
        <v>550</v>
      </c>
      <c r="DE46" t="b">
        <v>0</v>
      </c>
      <c r="DF46">
        <v>28</v>
      </c>
      <c r="DG46">
        <v>80.59</v>
      </c>
      <c r="DH46" t="b">
        <v>0</v>
      </c>
      <c r="DI46">
        <v>36</v>
      </c>
      <c r="DJ46">
        <v>106</v>
      </c>
      <c r="DK46" t="b">
        <v>0</v>
      </c>
      <c r="DL46">
        <v>74</v>
      </c>
      <c r="DM46">
        <v>5</v>
      </c>
      <c r="DN46" t="b">
        <v>0</v>
      </c>
      <c r="DO46">
        <v>72</v>
      </c>
      <c r="DP46">
        <v>6</v>
      </c>
      <c r="DQ46" t="b">
        <v>0</v>
      </c>
      <c r="DR46">
        <v>38</v>
      </c>
      <c r="DS46">
        <v>24</v>
      </c>
      <c r="DT46">
        <v>28</v>
      </c>
      <c r="DU46">
        <v>6</v>
      </c>
      <c r="DV46">
        <v>70</v>
      </c>
      <c r="DW46">
        <v>15</v>
      </c>
      <c r="DX46">
        <v>92</v>
      </c>
      <c r="DY46">
        <v>8</v>
      </c>
      <c r="DZ46">
        <v>9</v>
      </c>
      <c r="EA46" t="b">
        <v>0</v>
      </c>
      <c r="EB46" t="b">
        <v>0</v>
      </c>
      <c r="EC46" t="b">
        <v>0</v>
      </c>
    </row>
    <row r="47" spans="1:133" x14ac:dyDescent="0.75">
      <c r="A47" t="s">
        <v>186</v>
      </c>
      <c r="B47" t="s">
        <v>137</v>
      </c>
      <c r="E47" t="s">
        <v>139</v>
      </c>
      <c r="F47" t="s">
        <v>140</v>
      </c>
      <c r="G47">
        <v>0.08</v>
      </c>
      <c r="H47">
        <v>0</v>
      </c>
      <c r="I47">
        <v>0.11</v>
      </c>
      <c r="J47">
        <v>0</v>
      </c>
      <c r="K47">
        <v>0.04</v>
      </c>
      <c r="L47">
        <v>0.2</v>
      </c>
      <c r="M47">
        <v>0.56000000000000005</v>
      </c>
      <c r="N47">
        <v>0.16</v>
      </c>
      <c r="O47">
        <v>0.1</v>
      </c>
      <c r="P47">
        <v>0.73</v>
      </c>
      <c r="Q47">
        <v>0.16</v>
      </c>
      <c r="R47">
        <v>0</v>
      </c>
      <c r="S47">
        <v>0</v>
      </c>
      <c r="T47" t="b">
        <v>0</v>
      </c>
      <c r="U47" t="b">
        <v>0</v>
      </c>
      <c r="W47" t="b">
        <v>0</v>
      </c>
      <c r="X47">
        <v>0</v>
      </c>
      <c r="Y47">
        <v>27</v>
      </c>
      <c r="Z47">
        <v>5433</v>
      </c>
      <c r="AA47">
        <v>0.18</v>
      </c>
      <c r="AB47">
        <v>0.06</v>
      </c>
      <c r="AC47" t="b">
        <v>0</v>
      </c>
      <c r="AD47" t="b">
        <v>0</v>
      </c>
      <c r="AE47" t="b">
        <v>0</v>
      </c>
      <c r="AF47">
        <v>46</v>
      </c>
      <c r="AG47">
        <v>8.6199999999999999E-2</v>
      </c>
      <c r="AH47" t="b">
        <v>0</v>
      </c>
      <c r="AI47">
        <v>58</v>
      </c>
      <c r="AJ47">
        <v>1.8800000000000001E-2</v>
      </c>
      <c r="AK47" t="b">
        <v>0</v>
      </c>
      <c r="AL47">
        <v>0</v>
      </c>
      <c r="AM47">
        <v>0</v>
      </c>
      <c r="AN47">
        <v>16</v>
      </c>
      <c r="AO47">
        <v>2</v>
      </c>
      <c r="AP47" t="b">
        <v>0</v>
      </c>
      <c r="AQ47" t="b">
        <v>0</v>
      </c>
      <c r="AR47">
        <v>33</v>
      </c>
      <c r="AS47">
        <v>0</v>
      </c>
      <c r="AT47" t="b">
        <v>0</v>
      </c>
      <c r="AU47" t="b">
        <v>0</v>
      </c>
      <c r="AV47" t="b">
        <v>0</v>
      </c>
      <c r="AW47">
        <v>4</v>
      </c>
      <c r="AX47">
        <v>1</v>
      </c>
      <c r="AY47" t="b">
        <v>0</v>
      </c>
      <c r="AZ47">
        <v>71</v>
      </c>
      <c r="BA47">
        <v>9.27</v>
      </c>
      <c r="BB47" t="b">
        <v>0</v>
      </c>
      <c r="BC47">
        <v>39</v>
      </c>
      <c r="BD47">
        <v>0.19</v>
      </c>
      <c r="BE47" t="b">
        <v>0</v>
      </c>
      <c r="BF47">
        <v>37</v>
      </c>
      <c r="BG47">
        <v>170.59</v>
      </c>
      <c r="BH47" t="b">
        <v>0</v>
      </c>
      <c r="BI47">
        <v>50</v>
      </c>
      <c r="BJ47" t="b">
        <v>0</v>
      </c>
      <c r="BK47">
        <v>37</v>
      </c>
      <c r="BL47">
        <v>19</v>
      </c>
      <c r="BM47" t="b">
        <v>0</v>
      </c>
      <c r="BN47">
        <v>26</v>
      </c>
      <c r="BO47">
        <v>8</v>
      </c>
      <c r="BP47">
        <v>90</v>
      </c>
      <c r="BQ47">
        <v>572500</v>
      </c>
      <c r="BR47" t="b">
        <v>0</v>
      </c>
      <c r="BS47" t="b">
        <v>0</v>
      </c>
      <c r="BT47">
        <v>1880</v>
      </c>
      <c r="BU47">
        <v>23</v>
      </c>
      <c r="BV47" t="b">
        <v>1</v>
      </c>
      <c r="BW47" t="b">
        <v>0</v>
      </c>
      <c r="BY47">
        <v>0.21</v>
      </c>
      <c r="BZ47">
        <v>0</v>
      </c>
      <c r="CA47" t="b">
        <v>0</v>
      </c>
      <c r="CB47">
        <v>80</v>
      </c>
      <c r="CC47">
        <v>3.38</v>
      </c>
      <c r="CD47" t="b">
        <v>0</v>
      </c>
      <c r="CE47">
        <v>71</v>
      </c>
      <c r="CF47">
        <v>0.11</v>
      </c>
      <c r="CG47" t="b">
        <v>0</v>
      </c>
      <c r="CH47">
        <v>96</v>
      </c>
      <c r="CI47">
        <v>3.36</v>
      </c>
      <c r="CJ47" t="b">
        <v>1</v>
      </c>
      <c r="CL47" t="b">
        <v>0</v>
      </c>
      <c r="CM47" t="b">
        <v>0</v>
      </c>
      <c r="CN47" t="b">
        <v>1</v>
      </c>
      <c r="CO47" t="b">
        <v>0</v>
      </c>
      <c r="CP47" t="b">
        <v>0</v>
      </c>
      <c r="CQ47">
        <v>99</v>
      </c>
      <c r="CR47">
        <v>3693</v>
      </c>
      <c r="CS47" t="b">
        <v>0</v>
      </c>
      <c r="CT47">
        <v>81</v>
      </c>
      <c r="CU47">
        <v>6.43</v>
      </c>
      <c r="CV47" t="b">
        <v>0</v>
      </c>
      <c r="CW47">
        <v>9</v>
      </c>
      <c r="CX47">
        <v>790</v>
      </c>
      <c r="CY47" t="b">
        <v>0</v>
      </c>
      <c r="CZ47">
        <v>39</v>
      </c>
      <c r="DA47">
        <v>960</v>
      </c>
      <c r="DB47" t="b">
        <v>0</v>
      </c>
      <c r="DC47">
        <v>18</v>
      </c>
      <c r="DD47">
        <v>430</v>
      </c>
      <c r="DE47" t="b">
        <v>0</v>
      </c>
      <c r="DF47">
        <v>14</v>
      </c>
      <c r="DG47">
        <v>82.3</v>
      </c>
      <c r="DH47" t="b">
        <v>0</v>
      </c>
      <c r="DI47">
        <v>31</v>
      </c>
      <c r="DJ47">
        <v>112</v>
      </c>
      <c r="DK47" t="b">
        <v>0</v>
      </c>
      <c r="DL47">
        <v>88</v>
      </c>
      <c r="DM47">
        <v>11</v>
      </c>
      <c r="DN47" t="b">
        <v>0</v>
      </c>
      <c r="DO47">
        <v>26</v>
      </c>
      <c r="DP47">
        <v>3</v>
      </c>
      <c r="DQ47" t="b">
        <v>0</v>
      </c>
      <c r="DR47">
        <v>17</v>
      </c>
      <c r="DS47">
        <v>14</v>
      </c>
      <c r="DT47">
        <v>14</v>
      </c>
      <c r="DU47">
        <v>4</v>
      </c>
      <c r="DV47">
        <v>71</v>
      </c>
      <c r="DW47">
        <v>15</v>
      </c>
      <c r="DX47">
        <v>92</v>
      </c>
      <c r="DY47">
        <v>2</v>
      </c>
      <c r="DZ47">
        <v>2</v>
      </c>
      <c r="EA47" t="b">
        <v>0</v>
      </c>
      <c r="EB47" t="b">
        <v>0</v>
      </c>
      <c r="EC47" t="b">
        <v>0</v>
      </c>
    </row>
    <row r="48" spans="1:133" x14ac:dyDescent="0.75">
      <c r="A48" t="s">
        <v>187</v>
      </c>
      <c r="B48" t="s">
        <v>137</v>
      </c>
      <c r="E48" t="s">
        <v>139</v>
      </c>
      <c r="F48" t="s">
        <v>140</v>
      </c>
      <c r="G48">
        <v>0.02</v>
      </c>
      <c r="H48">
        <v>0</v>
      </c>
      <c r="I48">
        <v>0.08</v>
      </c>
      <c r="J48">
        <v>0</v>
      </c>
      <c r="K48">
        <v>0.02</v>
      </c>
      <c r="L48">
        <v>0.13</v>
      </c>
      <c r="M48">
        <v>0.75</v>
      </c>
      <c r="N48">
        <v>0.1</v>
      </c>
      <c r="O48">
        <v>0.14000000000000001</v>
      </c>
      <c r="P48">
        <v>0.75</v>
      </c>
      <c r="Q48">
        <v>0.09</v>
      </c>
      <c r="R48">
        <v>0</v>
      </c>
      <c r="S48">
        <v>0</v>
      </c>
      <c r="T48" t="b">
        <v>0</v>
      </c>
      <c r="U48" t="b">
        <v>0</v>
      </c>
      <c r="W48" t="b">
        <v>0</v>
      </c>
      <c r="X48">
        <v>0</v>
      </c>
      <c r="Y48">
        <v>40</v>
      </c>
      <c r="Z48">
        <v>3226</v>
      </c>
      <c r="AA48">
        <v>0.53</v>
      </c>
      <c r="AB48">
        <v>0.24</v>
      </c>
      <c r="AC48" t="b">
        <v>0</v>
      </c>
      <c r="AD48" t="b">
        <v>0</v>
      </c>
      <c r="AE48" t="b">
        <v>0</v>
      </c>
      <c r="AG48">
        <v>0</v>
      </c>
      <c r="AH48" t="b">
        <v>0</v>
      </c>
      <c r="AI48">
        <v>0</v>
      </c>
      <c r="AJ48">
        <v>0</v>
      </c>
      <c r="AK48" t="b">
        <v>0</v>
      </c>
      <c r="AL48">
        <v>0</v>
      </c>
      <c r="AM48">
        <v>0</v>
      </c>
      <c r="AN48">
        <v>4</v>
      </c>
      <c r="AO48">
        <v>0</v>
      </c>
      <c r="AP48" t="b">
        <v>0</v>
      </c>
      <c r="AQ48" t="b">
        <v>0</v>
      </c>
      <c r="AR48">
        <v>33</v>
      </c>
      <c r="AS48">
        <v>0</v>
      </c>
      <c r="AT48" t="b">
        <v>0</v>
      </c>
      <c r="AU48" t="b">
        <v>0</v>
      </c>
      <c r="AV48" t="b">
        <v>0</v>
      </c>
      <c r="AW48">
        <v>6</v>
      </c>
      <c r="AX48">
        <v>1</v>
      </c>
      <c r="AY48" t="b">
        <v>0</v>
      </c>
      <c r="AZ48">
        <v>71</v>
      </c>
      <c r="BA48">
        <v>9.2899999999999991</v>
      </c>
      <c r="BB48" t="b">
        <v>0</v>
      </c>
      <c r="BC48">
        <v>51</v>
      </c>
      <c r="BD48">
        <v>0.24</v>
      </c>
      <c r="BE48" t="b">
        <v>0</v>
      </c>
      <c r="BF48">
        <v>53</v>
      </c>
      <c r="BG48">
        <v>332.74</v>
      </c>
      <c r="BH48" t="b">
        <v>0</v>
      </c>
      <c r="BI48">
        <v>17</v>
      </c>
      <c r="BJ48" t="b">
        <v>0</v>
      </c>
      <c r="BK48">
        <v>78</v>
      </c>
      <c r="BL48">
        <v>34</v>
      </c>
      <c r="BM48" t="b">
        <v>0</v>
      </c>
      <c r="BN48">
        <v>17</v>
      </c>
      <c r="BO48">
        <v>4</v>
      </c>
      <c r="BP48">
        <v>79</v>
      </c>
      <c r="BQ48">
        <v>374300</v>
      </c>
      <c r="BR48" t="b">
        <v>0</v>
      </c>
      <c r="BS48" t="b">
        <v>0</v>
      </c>
      <c r="BT48">
        <v>6161</v>
      </c>
      <c r="BU48">
        <v>81</v>
      </c>
      <c r="BV48" t="b">
        <v>1</v>
      </c>
      <c r="BW48" t="b">
        <v>0</v>
      </c>
      <c r="BY48">
        <v>0.48</v>
      </c>
      <c r="BZ48">
        <v>0</v>
      </c>
      <c r="CA48" t="b">
        <v>0</v>
      </c>
      <c r="CB48">
        <v>77</v>
      </c>
      <c r="CC48">
        <v>2.93</v>
      </c>
      <c r="CD48" t="b">
        <v>0</v>
      </c>
      <c r="CE48">
        <v>68</v>
      </c>
      <c r="CF48">
        <v>0.1</v>
      </c>
      <c r="CG48" t="b">
        <v>0</v>
      </c>
      <c r="CH48">
        <v>96</v>
      </c>
      <c r="CI48">
        <v>3.53</v>
      </c>
      <c r="CL48" t="b">
        <v>0</v>
      </c>
      <c r="CM48" t="b">
        <v>0</v>
      </c>
      <c r="CN48" t="b">
        <v>0</v>
      </c>
      <c r="CO48" t="b">
        <v>0</v>
      </c>
      <c r="CP48" t="b">
        <v>0</v>
      </c>
      <c r="CQ48">
        <v>99</v>
      </c>
      <c r="CR48">
        <v>4180.57</v>
      </c>
      <c r="CS48" t="b">
        <v>0</v>
      </c>
      <c r="CT48">
        <v>51</v>
      </c>
      <c r="CU48">
        <v>1.89</v>
      </c>
      <c r="CV48" t="b">
        <v>0</v>
      </c>
      <c r="CW48">
        <v>20</v>
      </c>
      <c r="CX48">
        <v>850</v>
      </c>
      <c r="CY48" t="b">
        <v>0</v>
      </c>
      <c r="CZ48">
        <v>27</v>
      </c>
      <c r="DA48">
        <v>869</v>
      </c>
      <c r="DB48" t="b">
        <v>0</v>
      </c>
      <c r="DC48">
        <v>9</v>
      </c>
      <c r="DD48">
        <v>370</v>
      </c>
      <c r="DE48" t="b">
        <v>0</v>
      </c>
      <c r="DF48">
        <v>32</v>
      </c>
      <c r="DG48">
        <v>80.2</v>
      </c>
      <c r="DH48" t="b">
        <v>0</v>
      </c>
      <c r="DI48">
        <v>65</v>
      </c>
      <c r="DJ48">
        <v>79</v>
      </c>
      <c r="DK48" t="b">
        <v>0</v>
      </c>
      <c r="DL48">
        <v>66</v>
      </c>
      <c r="DM48">
        <v>3</v>
      </c>
      <c r="DN48" t="b">
        <v>0</v>
      </c>
      <c r="DO48">
        <v>71</v>
      </c>
      <c r="DP48">
        <v>6</v>
      </c>
      <c r="DQ48" t="b">
        <v>0</v>
      </c>
      <c r="DR48">
        <v>55</v>
      </c>
      <c r="DS48">
        <v>33</v>
      </c>
      <c r="DT48">
        <v>35</v>
      </c>
      <c r="DU48">
        <v>8</v>
      </c>
      <c r="DV48">
        <v>73</v>
      </c>
      <c r="DW48">
        <v>16</v>
      </c>
      <c r="DX48">
        <v>91</v>
      </c>
      <c r="DY48">
        <v>2</v>
      </c>
      <c r="DZ48">
        <v>9</v>
      </c>
      <c r="EA48" t="b">
        <v>0</v>
      </c>
      <c r="EB48" t="b">
        <v>0</v>
      </c>
      <c r="EC48" t="b">
        <v>0</v>
      </c>
    </row>
    <row r="49" spans="1:133" x14ac:dyDescent="0.75">
      <c r="A49" t="s">
        <v>188</v>
      </c>
      <c r="B49" t="s">
        <v>138</v>
      </c>
      <c r="D49" t="s">
        <v>142</v>
      </c>
      <c r="E49" t="s">
        <v>139</v>
      </c>
      <c r="F49" t="s">
        <v>140</v>
      </c>
      <c r="G49">
        <v>0.01</v>
      </c>
      <c r="H49">
        <v>0</v>
      </c>
      <c r="I49">
        <v>0.04</v>
      </c>
      <c r="J49">
        <v>0</v>
      </c>
      <c r="K49">
        <v>0.04</v>
      </c>
      <c r="L49">
        <v>0.11</v>
      </c>
      <c r="M49">
        <v>0.81</v>
      </c>
      <c r="N49">
        <v>0.16</v>
      </c>
      <c r="O49">
        <v>0.16</v>
      </c>
      <c r="P49">
        <v>0.73</v>
      </c>
      <c r="Q49">
        <v>0.1</v>
      </c>
      <c r="R49">
        <v>2</v>
      </c>
      <c r="S49">
        <v>2</v>
      </c>
      <c r="T49" t="b">
        <v>1</v>
      </c>
      <c r="U49" t="b">
        <v>0</v>
      </c>
      <c r="W49" t="b">
        <v>1</v>
      </c>
      <c r="X49">
        <v>100</v>
      </c>
      <c r="Y49">
        <v>0</v>
      </c>
      <c r="Z49">
        <v>5539</v>
      </c>
      <c r="AA49">
        <v>0.72</v>
      </c>
      <c r="AB49">
        <v>0.36</v>
      </c>
      <c r="AC49" t="b">
        <v>1</v>
      </c>
      <c r="AD49" t="b">
        <v>0</v>
      </c>
      <c r="AE49" t="b">
        <v>0</v>
      </c>
      <c r="AG49">
        <v>0</v>
      </c>
      <c r="AH49" t="b">
        <v>0</v>
      </c>
      <c r="AI49">
        <v>0</v>
      </c>
      <c r="AJ49">
        <v>0</v>
      </c>
      <c r="AK49" t="b">
        <v>0</v>
      </c>
      <c r="AL49">
        <v>0</v>
      </c>
      <c r="AM49">
        <v>0</v>
      </c>
      <c r="AN49">
        <v>84</v>
      </c>
      <c r="AO49">
        <v>19</v>
      </c>
      <c r="AP49" t="b">
        <v>0</v>
      </c>
      <c r="AQ49" t="b">
        <v>0</v>
      </c>
      <c r="AR49">
        <v>33</v>
      </c>
      <c r="AS49">
        <v>0</v>
      </c>
      <c r="AT49" t="b">
        <v>0</v>
      </c>
      <c r="AU49" t="b">
        <v>0</v>
      </c>
      <c r="AV49" t="b">
        <v>0</v>
      </c>
      <c r="AW49">
        <v>8</v>
      </c>
      <c r="AX49">
        <v>1</v>
      </c>
      <c r="AY49" t="b">
        <v>0</v>
      </c>
      <c r="AZ49">
        <v>71</v>
      </c>
      <c r="BA49">
        <v>9.2899999999999991</v>
      </c>
      <c r="BB49" t="b">
        <v>0</v>
      </c>
      <c r="BC49">
        <v>49</v>
      </c>
      <c r="BD49">
        <v>0.24</v>
      </c>
      <c r="BE49" t="b">
        <v>0</v>
      </c>
      <c r="BF49">
        <v>29</v>
      </c>
      <c r="BG49">
        <v>107.91</v>
      </c>
      <c r="BH49" t="b">
        <v>0</v>
      </c>
      <c r="BI49">
        <v>84</v>
      </c>
      <c r="BJ49" t="b">
        <v>0</v>
      </c>
      <c r="BK49">
        <v>87</v>
      </c>
      <c r="BL49">
        <v>41</v>
      </c>
      <c r="BM49" t="b">
        <v>0</v>
      </c>
      <c r="BN49">
        <v>34</v>
      </c>
      <c r="BO49">
        <v>13</v>
      </c>
      <c r="BP49">
        <v>86</v>
      </c>
      <c r="BQ49">
        <v>477900</v>
      </c>
      <c r="BR49" t="b">
        <v>0</v>
      </c>
      <c r="BS49" t="b">
        <v>0</v>
      </c>
      <c r="BT49">
        <v>6072</v>
      </c>
      <c r="BU49">
        <v>80</v>
      </c>
      <c r="BV49" t="b">
        <v>1</v>
      </c>
      <c r="BW49" t="b">
        <v>0</v>
      </c>
      <c r="BY49">
        <v>0.45</v>
      </c>
      <c r="BZ49">
        <v>0</v>
      </c>
      <c r="CA49" t="b">
        <v>0</v>
      </c>
      <c r="CB49">
        <v>78</v>
      </c>
      <c r="CC49">
        <v>3.15</v>
      </c>
      <c r="CD49" t="b">
        <v>0</v>
      </c>
      <c r="CE49">
        <v>68</v>
      </c>
      <c r="CF49">
        <v>0.1</v>
      </c>
      <c r="CG49" t="b">
        <v>1</v>
      </c>
      <c r="CH49">
        <v>96</v>
      </c>
      <c r="CI49">
        <v>3.24</v>
      </c>
      <c r="CL49" t="b">
        <v>0</v>
      </c>
      <c r="CM49" t="b">
        <v>0</v>
      </c>
      <c r="CN49" t="b">
        <v>0</v>
      </c>
      <c r="CO49" t="b">
        <v>0</v>
      </c>
      <c r="CP49" t="b">
        <v>1</v>
      </c>
      <c r="CQ49">
        <v>99</v>
      </c>
      <c r="CR49">
        <v>5243.1</v>
      </c>
      <c r="CS49" t="b">
        <v>0</v>
      </c>
      <c r="CT49">
        <v>79</v>
      </c>
      <c r="CU49">
        <v>5.84</v>
      </c>
      <c r="CV49" t="b">
        <v>0</v>
      </c>
      <c r="CW49">
        <v>29</v>
      </c>
      <c r="CX49">
        <v>890</v>
      </c>
      <c r="CY49" t="b">
        <v>0</v>
      </c>
      <c r="CZ49">
        <v>58</v>
      </c>
      <c r="DA49">
        <v>1110</v>
      </c>
      <c r="DB49" t="b">
        <v>0</v>
      </c>
      <c r="DC49">
        <v>25</v>
      </c>
      <c r="DD49">
        <v>470</v>
      </c>
      <c r="DE49" t="b">
        <v>0</v>
      </c>
      <c r="DF49">
        <v>7</v>
      </c>
      <c r="DG49">
        <v>83.8</v>
      </c>
      <c r="DH49" t="b">
        <v>0</v>
      </c>
      <c r="DI49">
        <v>83</v>
      </c>
      <c r="DJ49">
        <v>62</v>
      </c>
      <c r="DK49" t="b">
        <v>0</v>
      </c>
      <c r="DL49">
        <v>89</v>
      </c>
      <c r="DM49">
        <v>13</v>
      </c>
      <c r="DN49" t="b">
        <v>0</v>
      </c>
      <c r="DO49">
        <v>83</v>
      </c>
      <c r="DP49">
        <v>9</v>
      </c>
      <c r="DQ49" t="b">
        <v>0</v>
      </c>
      <c r="DR49">
        <v>77</v>
      </c>
      <c r="DS49">
        <v>46</v>
      </c>
      <c r="DT49">
        <v>50</v>
      </c>
      <c r="DU49">
        <v>11</v>
      </c>
      <c r="DV49">
        <v>87</v>
      </c>
      <c r="DW49">
        <v>24</v>
      </c>
      <c r="DX49">
        <v>89</v>
      </c>
      <c r="DY49">
        <v>9</v>
      </c>
      <c r="DZ49">
        <v>9</v>
      </c>
      <c r="EA49" t="b">
        <v>0</v>
      </c>
      <c r="EB49" t="b">
        <v>0</v>
      </c>
      <c r="EC49" t="b">
        <v>0</v>
      </c>
    </row>
    <row r="50" spans="1:133" x14ac:dyDescent="0.75">
      <c r="A50" t="s">
        <v>189</v>
      </c>
      <c r="B50" t="s">
        <v>138</v>
      </c>
      <c r="C50" t="s">
        <v>138</v>
      </c>
      <c r="D50" t="s">
        <v>142</v>
      </c>
      <c r="E50" t="s">
        <v>139</v>
      </c>
      <c r="F50" t="s">
        <v>140</v>
      </c>
      <c r="G50">
        <v>0</v>
      </c>
      <c r="H50">
        <v>0</v>
      </c>
      <c r="I50">
        <v>0</v>
      </c>
      <c r="J50">
        <v>0</v>
      </c>
      <c r="K50">
        <v>0</v>
      </c>
      <c r="L50">
        <v>0.01</v>
      </c>
      <c r="M50">
        <v>0.98</v>
      </c>
      <c r="N50">
        <v>0.42</v>
      </c>
      <c r="O50">
        <v>0.46</v>
      </c>
      <c r="P50">
        <v>0.51</v>
      </c>
      <c r="Q50">
        <v>0.01</v>
      </c>
      <c r="R50">
        <v>10</v>
      </c>
      <c r="S50">
        <v>6</v>
      </c>
      <c r="T50" t="b">
        <v>1</v>
      </c>
      <c r="U50" t="b">
        <v>0</v>
      </c>
      <c r="W50" t="b">
        <v>1</v>
      </c>
      <c r="X50">
        <v>100</v>
      </c>
      <c r="Y50">
        <v>14</v>
      </c>
      <c r="Z50">
        <v>675</v>
      </c>
      <c r="AA50">
        <v>0.99</v>
      </c>
      <c r="AB50">
        <v>0.93</v>
      </c>
      <c r="AC50" t="b">
        <v>1</v>
      </c>
      <c r="AD50" t="b">
        <v>0</v>
      </c>
      <c r="AE50" t="b">
        <v>0</v>
      </c>
      <c r="AG50">
        <v>0</v>
      </c>
      <c r="AH50" t="b">
        <v>0</v>
      </c>
      <c r="AI50">
        <v>9</v>
      </c>
      <c r="AJ50">
        <v>8.9999999999999998E-4</v>
      </c>
      <c r="AK50" t="b">
        <v>0</v>
      </c>
      <c r="AL50">
        <v>0</v>
      </c>
      <c r="AM50">
        <v>0</v>
      </c>
      <c r="AN50">
        <v>95</v>
      </c>
      <c r="AO50">
        <v>46</v>
      </c>
      <c r="AP50" t="b">
        <v>1</v>
      </c>
      <c r="AQ50" t="b">
        <v>1</v>
      </c>
      <c r="AR50">
        <v>33</v>
      </c>
      <c r="AS50">
        <v>0</v>
      </c>
      <c r="AT50" t="b">
        <v>0</v>
      </c>
      <c r="AU50" t="b">
        <v>0</v>
      </c>
      <c r="AV50" t="b">
        <v>0</v>
      </c>
      <c r="AW50">
        <v>49</v>
      </c>
      <c r="AX50">
        <v>2</v>
      </c>
      <c r="AY50" t="b">
        <v>0</v>
      </c>
      <c r="AZ50">
        <v>71</v>
      </c>
      <c r="BA50">
        <v>9.2799999999999994</v>
      </c>
      <c r="BB50" t="b">
        <v>0</v>
      </c>
      <c r="BC50">
        <v>50</v>
      </c>
      <c r="BD50">
        <v>0.24</v>
      </c>
      <c r="BE50" t="b">
        <v>1</v>
      </c>
      <c r="BF50">
        <v>98</v>
      </c>
      <c r="BG50">
        <v>6261.95</v>
      </c>
      <c r="BH50" t="b">
        <v>0</v>
      </c>
      <c r="BI50">
        <v>6</v>
      </c>
      <c r="BJ50" t="b">
        <v>1</v>
      </c>
      <c r="BK50">
        <v>99</v>
      </c>
      <c r="BL50">
        <v>87</v>
      </c>
      <c r="BM50" t="b">
        <v>0</v>
      </c>
      <c r="BN50">
        <v>26</v>
      </c>
      <c r="BO50">
        <v>8</v>
      </c>
      <c r="BR50" t="b">
        <v>1</v>
      </c>
      <c r="BS50" t="b">
        <v>1</v>
      </c>
      <c r="BT50">
        <v>7476</v>
      </c>
      <c r="BU50">
        <v>92</v>
      </c>
      <c r="BV50" t="b">
        <v>1</v>
      </c>
      <c r="BW50" t="b">
        <v>0</v>
      </c>
      <c r="BY50">
        <v>0.21</v>
      </c>
      <c r="BZ50">
        <v>0</v>
      </c>
      <c r="CA50" t="b">
        <v>0</v>
      </c>
      <c r="CB50">
        <v>79</v>
      </c>
      <c r="CC50">
        <v>3.31</v>
      </c>
      <c r="CD50" t="b">
        <v>0</v>
      </c>
      <c r="CE50">
        <v>62</v>
      </c>
      <c r="CF50">
        <v>0.09</v>
      </c>
      <c r="CG50" t="b">
        <v>0</v>
      </c>
      <c r="CH50">
        <v>69</v>
      </c>
      <c r="CI50">
        <v>0.82</v>
      </c>
      <c r="CL50" t="b">
        <v>0</v>
      </c>
      <c r="CM50" t="b">
        <v>0</v>
      </c>
      <c r="CN50" t="b">
        <v>0</v>
      </c>
      <c r="CO50" t="b">
        <v>0</v>
      </c>
      <c r="CP50" t="b">
        <v>1</v>
      </c>
      <c r="CQ50">
        <v>99</v>
      </c>
      <c r="CR50">
        <v>14966.72</v>
      </c>
      <c r="CS50" t="b">
        <v>0</v>
      </c>
      <c r="CT50">
        <v>58</v>
      </c>
      <c r="CU50">
        <v>2.5299999999999998</v>
      </c>
      <c r="CV50" t="b">
        <v>0</v>
      </c>
      <c r="CW50">
        <v>63</v>
      </c>
      <c r="CX50">
        <v>1010</v>
      </c>
      <c r="CY50" t="b">
        <v>1</v>
      </c>
      <c r="CZ50">
        <v>98</v>
      </c>
      <c r="DA50">
        <v>2150</v>
      </c>
      <c r="DB50" t="b">
        <v>1</v>
      </c>
      <c r="DC50">
        <v>97</v>
      </c>
      <c r="DD50">
        <v>1060</v>
      </c>
      <c r="DE50" t="b">
        <v>0</v>
      </c>
      <c r="DH50" t="b">
        <v>1</v>
      </c>
      <c r="DI50">
        <v>98</v>
      </c>
      <c r="DJ50">
        <v>32</v>
      </c>
      <c r="DK50" t="b">
        <v>1</v>
      </c>
      <c r="DL50">
        <v>99</v>
      </c>
      <c r="DM50">
        <v>51</v>
      </c>
      <c r="DN50" t="b">
        <v>0</v>
      </c>
      <c r="DO50">
        <v>0</v>
      </c>
      <c r="DP50">
        <v>0</v>
      </c>
      <c r="DQ50" t="b">
        <v>1</v>
      </c>
      <c r="DR50">
        <v>99</v>
      </c>
      <c r="DS50">
        <v>96</v>
      </c>
      <c r="DT50">
        <v>99</v>
      </c>
      <c r="DU50">
        <v>70</v>
      </c>
      <c r="DV50">
        <v>91</v>
      </c>
      <c r="DW50">
        <v>28</v>
      </c>
      <c r="DX50">
        <v>96</v>
      </c>
      <c r="DY50">
        <v>0</v>
      </c>
      <c r="DZ50">
        <v>0</v>
      </c>
      <c r="EA50" t="b">
        <v>0</v>
      </c>
      <c r="EB50" t="b">
        <v>0</v>
      </c>
      <c r="EC50" t="b">
        <v>0</v>
      </c>
    </row>
    <row r="51" spans="1:133" x14ac:dyDescent="0.75">
      <c r="A51" t="s">
        <v>190</v>
      </c>
      <c r="B51" t="s">
        <v>137</v>
      </c>
      <c r="E51" t="s">
        <v>139</v>
      </c>
      <c r="F51" t="s">
        <v>140</v>
      </c>
      <c r="G51">
        <v>0.04</v>
      </c>
      <c r="H51">
        <v>0</v>
      </c>
      <c r="I51">
        <v>0.05</v>
      </c>
      <c r="J51">
        <v>0</v>
      </c>
      <c r="K51">
        <v>0.06</v>
      </c>
      <c r="L51">
        <v>0.21</v>
      </c>
      <c r="M51">
        <v>0.64</v>
      </c>
      <c r="N51">
        <v>0.03</v>
      </c>
      <c r="O51">
        <v>0.11</v>
      </c>
      <c r="P51">
        <v>0.81</v>
      </c>
      <c r="Q51">
        <v>0.06</v>
      </c>
      <c r="R51">
        <v>0</v>
      </c>
      <c r="S51">
        <v>0</v>
      </c>
      <c r="T51" t="b">
        <v>0</v>
      </c>
      <c r="U51" t="b">
        <v>0</v>
      </c>
      <c r="W51" t="b">
        <v>0</v>
      </c>
      <c r="X51">
        <v>0</v>
      </c>
      <c r="Y51">
        <v>33</v>
      </c>
      <c r="Z51">
        <v>5509</v>
      </c>
      <c r="AA51">
        <v>0.27</v>
      </c>
      <c r="AB51">
        <v>0.11</v>
      </c>
      <c r="AC51" t="b">
        <v>0</v>
      </c>
      <c r="AD51" t="b">
        <v>0</v>
      </c>
      <c r="AE51" t="b">
        <v>0</v>
      </c>
      <c r="AF51">
        <v>6</v>
      </c>
      <c r="AG51">
        <v>2.0000000000000001E-4</v>
      </c>
      <c r="AH51" t="b">
        <v>0</v>
      </c>
      <c r="AI51">
        <v>3</v>
      </c>
      <c r="AJ51">
        <v>5.0000000000000001E-4</v>
      </c>
      <c r="AK51" t="b">
        <v>0</v>
      </c>
      <c r="AL51">
        <v>0</v>
      </c>
      <c r="AM51">
        <v>0</v>
      </c>
      <c r="AN51">
        <v>98</v>
      </c>
      <c r="AO51">
        <v>89</v>
      </c>
      <c r="AP51" t="b">
        <v>1</v>
      </c>
      <c r="AQ51" t="b">
        <v>0</v>
      </c>
      <c r="AR51">
        <v>33</v>
      </c>
      <c r="AS51">
        <v>0</v>
      </c>
      <c r="AT51" t="b">
        <v>0</v>
      </c>
      <c r="AU51" t="b">
        <v>0</v>
      </c>
      <c r="AV51" t="b">
        <v>0</v>
      </c>
      <c r="AW51">
        <v>4</v>
      </c>
      <c r="AX51">
        <v>1</v>
      </c>
      <c r="AY51" t="b">
        <v>0</v>
      </c>
      <c r="AZ51">
        <v>71</v>
      </c>
      <c r="BA51">
        <v>9.2799999999999994</v>
      </c>
      <c r="BB51" t="b">
        <v>0</v>
      </c>
      <c r="BC51">
        <v>49</v>
      </c>
      <c r="BD51">
        <v>0.24</v>
      </c>
      <c r="BE51" t="b">
        <v>0</v>
      </c>
      <c r="BF51">
        <v>66</v>
      </c>
      <c r="BG51">
        <v>553.34</v>
      </c>
      <c r="BH51" t="b">
        <v>0</v>
      </c>
      <c r="BI51">
        <v>31</v>
      </c>
      <c r="BJ51" t="b">
        <v>0</v>
      </c>
      <c r="BK51">
        <v>70</v>
      </c>
      <c r="BL51">
        <v>30</v>
      </c>
      <c r="BM51" t="b">
        <v>0</v>
      </c>
      <c r="BN51">
        <v>7</v>
      </c>
      <c r="BO51">
        <v>0</v>
      </c>
      <c r="BP51">
        <v>90</v>
      </c>
      <c r="BQ51">
        <v>570900</v>
      </c>
      <c r="BR51" t="b">
        <v>0</v>
      </c>
      <c r="BS51" t="b">
        <v>0</v>
      </c>
      <c r="BT51">
        <v>5212</v>
      </c>
      <c r="BU51">
        <v>69</v>
      </c>
      <c r="BV51" t="b">
        <v>1</v>
      </c>
      <c r="BW51" t="b">
        <v>0</v>
      </c>
      <c r="BY51">
        <v>0.9</v>
      </c>
      <c r="BZ51">
        <v>0.02</v>
      </c>
      <c r="CA51" t="b">
        <v>0</v>
      </c>
      <c r="CB51">
        <v>77</v>
      </c>
      <c r="CC51">
        <v>3</v>
      </c>
      <c r="CD51" t="b">
        <v>0</v>
      </c>
      <c r="CE51">
        <v>65</v>
      </c>
      <c r="CF51">
        <v>0.09</v>
      </c>
      <c r="CG51" t="b">
        <v>0</v>
      </c>
      <c r="CH51">
        <v>93</v>
      </c>
      <c r="CI51">
        <v>2.5499999999999998</v>
      </c>
      <c r="CL51" t="b">
        <v>0</v>
      </c>
      <c r="CM51" t="b">
        <v>0</v>
      </c>
      <c r="CN51" t="b">
        <v>0</v>
      </c>
      <c r="CO51" t="b">
        <v>0</v>
      </c>
      <c r="CP51" t="b">
        <v>0</v>
      </c>
      <c r="CQ51">
        <v>99</v>
      </c>
      <c r="CR51">
        <v>7894.93</v>
      </c>
      <c r="CS51" t="b">
        <v>0</v>
      </c>
      <c r="CT51">
        <v>53</v>
      </c>
      <c r="CU51">
        <v>2.04</v>
      </c>
      <c r="CV51" t="b">
        <v>0</v>
      </c>
      <c r="CW51">
        <v>20</v>
      </c>
      <c r="CX51">
        <v>850</v>
      </c>
      <c r="CY51" t="b">
        <v>0</v>
      </c>
      <c r="CZ51">
        <v>31</v>
      </c>
      <c r="DA51">
        <v>900</v>
      </c>
      <c r="DB51" t="b">
        <v>0</v>
      </c>
      <c r="DC51">
        <v>14</v>
      </c>
      <c r="DD51">
        <v>409</v>
      </c>
      <c r="DE51" t="b">
        <v>0</v>
      </c>
      <c r="DF51">
        <v>1</v>
      </c>
      <c r="DG51">
        <v>87</v>
      </c>
      <c r="DH51" t="b">
        <v>0</v>
      </c>
      <c r="DI51">
        <v>43</v>
      </c>
      <c r="DJ51">
        <v>99</v>
      </c>
      <c r="DK51" t="b">
        <v>0</v>
      </c>
      <c r="DL51">
        <v>75</v>
      </c>
      <c r="DM51">
        <v>5</v>
      </c>
      <c r="DN51" t="b">
        <v>0</v>
      </c>
      <c r="DO51">
        <v>65</v>
      </c>
      <c r="DP51">
        <v>6</v>
      </c>
      <c r="DQ51" t="b">
        <v>0</v>
      </c>
      <c r="DR51">
        <v>26</v>
      </c>
      <c r="DS51">
        <v>19</v>
      </c>
      <c r="DT51">
        <v>28</v>
      </c>
      <c r="DU51">
        <v>6</v>
      </c>
      <c r="DV51">
        <v>74</v>
      </c>
      <c r="DW51">
        <v>17</v>
      </c>
      <c r="DX51">
        <v>92</v>
      </c>
      <c r="DY51">
        <v>1</v>
      </c>
      <c r="DZ51">
        <v>3</v>
      </c>
      <c r="EA51" t="b">
        <v>0</v>
      </c>
      <c r="EB51" t="b">
        <v>0</v>
      </c>
      <c r="EC51" t="b">
        <v>0</v>
      </c>
    </row>
    <row r="52" spans="1:133" x14ac:dyDescent="0.75">
      <c r="A52" t="s">
        <v>191</v>
      </c>
      <c r="B52" t="s">
        <v>137</v>
      </c>
      <c r="E52" t="s">
        <v>139</v>
      </c>
      <c r="F52" t="s">
        <v>140</v>
      </c>
      <c r="G52">
        <v>0.02</v>
      </c>
      <c r="H52">
        <v>0</v>
      </c>
      <c r="I52">
        <v>0.15</v>
      </c>
      <c r="J52">
        <v>0</v>
      </c>
      <c r="K52">
        <v>0.02</v>
      </c>
      <c r="L52">
        <v>0.14000000000000001</v>
      </c>
      <c r="M52">
        <v>0.64</v>
      </c>
      <c r="N52">
        <v>0.1</v>
      </c>
      <c r="O52">
        <v>0.14000000000000001</v>
      </c>
      <c r="P52">
        <v>0.76</v>
      </c>
      <c r="Q52">
        <v>0.08</v>
      </c>
      <c r="R52">
        <v>0</v>
      </c>
      <c r="S52">
        <v>0</v>
      </c>
      <c r="T52" t="b">
        <v>0</v>
      </c>
      <c r="U52" t="b">
        <v>0</v>
      </c>
      <c r="W52" t="b">
        <v>0</v>
      </c>
      <c r="X52">
        <v>0</v>
      </c>
      <c r="Y52">
        <v>58</v>
      </c>
      <c r="Z52">
        <v>14299</v>
      </c>
      <c r="AA52">
        <v>0.06</v>
      </c>
      <c r="AB52">
        <v>0</v>
      </c>
      <c r="AC52" t="b">
        <v>0</v>
      </c>
      <c r="AD52" t="b">
        <v>0</v>
      </c>
      <c r="AE52" t="b">
        <v>0</v>
      </c>
      <c r="AF52">
        <v>14</v>
      </c>
      <c r="AG52">
        <v>1.6000000000000001E-3</v>
      </c>
      <c r="AH52" t="b">
        <v>0</v>
      </c>
      <c r="AI52">
        <v>0</v>
      </c>
      <c r="AJ52">
        <v>0</v>
      </c>
      <c r="AK52" t="b">
        <v>0</v>
      </c>
      <c r="AL52">
        <v>0</v>
      </c>
      <c r="AM52">
        <v>0</v>
      </c>
      <c r="AN52">
        <v>3</v>
      </c>
      <c r="AO52">
        <v>0</v>
      </c>
      <c r="AP52" t="b">
        <v>0</v>
      </c>
      <c r="AQ52" t="b">
        <v>0</v>
      </c>
      <c r="AR52">
        <v>33</v>
      </c>
      <c r="AS52">
        <v>0</v>
      </c>
      <c r="AT52" t="b">
        <v>0</v>
      </c>
      <c r="AU52" t="b">
        <v>0</v>
      </c>
      <c r="AV52" t="b">
        <v>0</v>
      </c>
      <c r="AW52">
        <v>3</v>
      </c>
      <c r="AX52">
        <v>1</v>
      </c>
      <c r="AY52" t="b">
        <v>0</v>
      </c>
      <c r="AZ52">
        <v>71</v>
      </c>
      <c r="BA52">
        <v>9.3000000000000007</v>
      </c>
      <c r="BB52" t="b">
        <v>0</v>
      </c>
      <c r="BC52">
        <v>53</v>
      </c>
      <c r="BD52">
        <v>0.26</v>
      </c>
      <c r="BE52" t="b">
        <v>0</v>
      </c>
      <c r="BF52">
        <v>76</v>
      </c>
      <c r="BG52">
        <v>803.68</v>
      </c>
      <c r="BH52" t="b">
        <v>0</v>
      </c>
      <c r="BI52">
        <v>7</v>
      </c>
      <c r="BJ52" t="b">
        <v>0</v>
      </c>
      <c r="BK52">
        <v>46</v>
      </c>
      <c r="BL52">
        <v>21</v>
      </c>
      <c r="BM52" t="b">
        <v>0</v>
      </c>
      <c r="BN52">
        <v>37</v>
      </c>
      <c r="BO52">
        <v>15</v>
      </c>
      <c r="BP52">
        <v>88</v>
      </c>
      <c r="BQ52">
        <v>518500</v>
      </c>
      <c r="BR52" t="b">
        <v>0</v>
      </c>
      <c r="BS52" t="b">
        <v>0</v>
      </c>
      <c r="BT52">
        <v>6001</v>
      </c>
      <c r="BU52">
        <v>79</v>
      </c>
      <c r="BV52" t="b">
        <v>1</v>
      </c>
      <c r="BW52" t="b">
        <v>0</v>
      </c>
      <c r="BY52">
        <v>0.49</v>
      </c>
      <c r="BZ52">
        <v>0</v>
      </c>
      <c r="CA52" t="b">
        <v>0</v>
      </c>
      <c r="CB52">
        <v>76</v>
      </c>
      <c r="CC52">
        <v>2.81</v>
      </c>
      <c r="CD52" t="b">
        <v>0</v>
      </c>
      <c r="CE52">
        <v>71</v>
      </c>
      <c r="CF52">
        <v>0.11</v>
      </c>
      <c r="CG52" t="b">
        <v>0</v>
      </c>
      <c r="CH52">
        <v>99</v>
      </c>
      <c r="CI52">
        <v>5.73</v>
      </c>
      <c r="CL52" t="b">
        <v>0</v>
      </c>
      <c r="CM52" t="b">
        <v>0</v>
      </c>
      <c r="CN52" t="b">
        <v>0</v>
      </c>
      <c r="CO52" t="b">
        <v>0</v>
      </c>
      <c r="CP52" t="b">
        <v>0</v>
      </c>
      <c r="CQ52">
        <v>99</v>
      </c>
      <c r="CR52">
        <v>681.77</v>
      </c>
      <c r="CS52" t="b">
        <v>0</v>
      </c>
      <c r="CT52">
        <v>65</v>
      </c>
      <c r="CU52">
        <v>3.26</v>
      </c>
      <c r="CV52" t="b">
        <v>0</v>
      </c>
      <c r="CW52">
        <v>5</v>
      </c>
      <c r="CX52">
        <v>760</v>
      </c>
      <c r="CY52" t="b">
        <v>0</v>
      </c>
      <c r="CZ52">
        <v>22</v>
      </c>
      <c r="DA52">
        <v>830</v>
      </c>
      <c r="DB52" t="b">
        <v>0</v>
      </c>
      <c r="DC52">
        <v>4</v>
      </c>
      <c r="DD52">
        <v>310</v>
      </c>
      <c r="DE52" t="b">
        <v>0</v>
      </c>
      <c r="DF52">
        <v>12</v>
      </c>
      <c r="DG52">
        <v>82.7</v>
      </c>
      <c r="DH52" t="b">
        <v>0</v>
      </c>
      <c r="DI52">
        <v>21</v>
      </c>
      <c r="DJ52">
        <v>126</v>
      </c>
      <c r="DK52" t="b">
        <v>0</v>
      </c>
      <c r="DL52">
        <v>73</v>
      </c>
      <c r="DM52">
        <v>4</v>
      </c>
      <c r="DN52" t="b">
        <v>0</v>
      </c>
      <c r="DO52">
        <v>57</v>
      </c>
      <c r="DP52">
        <v>5</v>
      </c>
      <c r="DQ52" t="b">
        <v>0</v>
      </c>
      <c r="DR52">
        <v>11</v>
      </c>
      <c r="DS52">
        <v>11</v>
      </c>
      <c r="DT52">
        <v>2</v>
      </c>
      <c r="DU52">
        <v>1</v>
      </c>
      <c r="DV52">
        <v>74</v>
      </c>
      <c r="DW52">
        <v>17</v>
      </c>
      <c r="DX52">
        <v>89</v>
      </c>
      <c r="DY52">
        <v>6</v>
      </c>
      <c r="DZ52">
        <v>8</v>
      </c>
      <c r="EA52" t="b">
        <v>0</v>
      </c>
      <c r="EB52" t="b">
        <v>0</v>
      </c>
      <c r="EC52" t="b">
        <v>0</v>
      </c>
    </row>
    <row r="53" spans="1:133" x14ac:dyDescent="0.75">
      <c r="A53" t="s">
        <v>192</v>
      </c>
      <c r="B53" t="s">
        <v>138</v>
      </c>
      <c r="D53" t="s">
        <v>142</v>
      </c>
      <c r="E53" t="s">
        <v>139</v>
      </c>
      <c r="F53" t="s">
        <v>140</v>
      </c>
      <c r="G53">
        <v>0</v>
      </c>
      <c r="H53">
        <v>0.05</v>
      </c>
      <c r="I53">
        <v>0</v>
      </c>
      <c r="J53">
        <v>0</v>
      </c>
      <c r="K53">
        <v>0.02</v>
      </c>
      <c r="L53">
        <v>0</v>
      </c>
      <c r="M53">
        <v>0.97</v>
      </c>
      <c r="N53">
        <v>0.24</v>
      </c>
      <c r="O53">
        <v>0.15</v>
      </c>
      <c r="P53">
        <v>0.79</v>
      </c>
      <c r="Q53">
        <v>0.04</v>
      </c>
      <c r="R53">
        <v>4</v>
      </c>
      <c r="S53">
        <v>3</v>
      </c>
      <c r="T53" t="b">
        <v>1</v>
      </c>
      <c r="U53" t="b">
        <v>0</v>
      </c>
      <c r="W53" t="b">
        <v>1</v>
      </c>
      <c r="X53">
        <v>100</v>
      </c>
      <c r="Y53">
        <v>66</v>
      </c>
      <c r="Z53">
        <v>4230</v>
      </c>
      <c r="AA53">
        <v>0.92</v>
      </c>
      <c r="AB53">
        <v>0.55000000000000004</v>
      </c>
      <c r="AC53" t="b">
        <v>1</v>
      </c>
      <c r="AD53" t="b">
        <v>0</v>
      </c>
      <c r="AE53" t="b">
        <v>0</v>
      </c>
      <c r="AG53">
        <v>0</v>
      </c>
      <c r="AH53" t="b">
        <v>0</v>
      </c>
      <c r="AI53">
        <v>0</v>
      </c>
      <c r="AJ53">
        <v>0</v>
      </c>
      <c r="AK53" t="b">
        <v>0</v>
      </c>
      <c r="AL53">
        <v>0</v>
      </c>
      <c r="AM53">
        <v>0</v>
      </c>
      <c r="AN53">
        <v>1</v>
      </c>
      <c r="AO53">
        <v>0</v>
      </c>
      <c r="AP53" t="b">
        <v>0</v>
      </c>
      <c r="AQ53" t="b">
        <v>0</v>
      </c>
      <c r="AR53">
        <v>33</v>
      </c>
      <c r="AS53">
        <v>0</v>
      </c>
      <c r="AT53" t="b">
        <v>0</v>
      </c>
      <c r="AU53" t="b">
        <v>0</v>
      </c>
      <c r="AV53" t="b">
        <v>0</v>
      </c>
      <c r="AW53">
        <v>15</v>
      </c>
      <c r="AX53">
        <v>1</v>
      </c>
      <c r="AY53" t="b">
        <v>0</v>
      </c>
      <c r="AZ53">
        <v>72</v>
      </c>
      <c r="BA53">
        <v>9.33</v>
      </c>
      <c r="BB53" t="b">
        <v>0</v>
      </c>
      <c r="BC53">
        <v>56</v>
      </c>
      <c r="BD53">
        <v>0.27</v>
      </c>
      <c r="BE53" t="b">
        <v>0</v>
      </c>
      <c r="BF53">
        <v>63</v>
      </c>
      <c r="BG53">
        <v>479.64</v>
      </c>
      <c r="BH53" t="b">
        <v>0</v>
      </c>
      <c r="BI53">
        <v>24</v>
      </c>
      <c r="BJ53" t="b">
        <v>1</v>
      </c>
      <c r="BK53">
        <v>92</v>
      </c>
      <c r="BL53">
        <v>46</v>
      </c>
      <c r="BM53" t="b">
        <v>1</v>
      </c>
      <c r="BN53">
        <v>92</v>
      </c>
      <c r="BO53">
        <v>77</v>
      </c>
      <c r="BP53">
        <v>78</v>
      </c>
      <c r="BQ53">
        <v>367900</v>
      </c>
      <c r="BR53" t="b">
        <v>0</v>
      </c>
      <c r="BS53" t="b">
        <v>0</v>
      </c>
      <c r="BT53">
        <v>7115</v>
      </c>
      <c r="BU53">
        <v>89</v>
      </c>
      <c r="BV53" t="b">
        <v>1</v>
      </c>
      <c r="BW53" t="b">
        <v>0</v>
      </c>
      <c r="BY53">
        <v>0.52</v>
      </c>
      <c r="BZ53">
        <v>0</v>
      </c>
      <c r="CA53" t="b">
        <v>0</v>
      </c>
      <c r="CB53">
        <v>77</v>
      </c>
      <c r="CC53">
        <v>2.88</v>
      </c>
      <c r="CD53" t="b">
        <v>0</v>
      </c>
      <c r="CE53">
        <v>76</v>
      </c>
      <c r="CF53">
        <v>0.13</v>
      </c>
      <c r="CG53" t="b">
        <v>1</v>
      </c>
      <c r="CH53">
        <v>99</v>
      </c>
      <c r="CI53">
        <v>10.86</v>
      </c>
      <c r="CL53" t="b">
        <v>0</v>
      </c>
      <c r="CM53" t="b">
        <v>0</v>
      </c>
      <c r="CN53" t="b">
        <v>0</v>
      </c>
      <c r="CO53" t="b">
        <v>0</v>
      </c>
      <c r="CP53" t="b">
        <v>0</v>
      </c>
      <c r="CS53" t="b">
        <v>0</v>
      </c>
      <c r="CT53">
        <v>60</v>
      </c>
      <c r="CU53">
        <v>2.74</v>
      </c>
      <c r="CV53" t="b">
        <v>0</v>
      </c>
      <c r="CW53">
        <v>52</v>
      </c>
      <c r="CX53">
        <v>969</v>
      </c>
      <c r="CY53" t="b">
        <v>0</v>
      </c>
      <c r="CZ53">
        <v>72</v>
      </c>
      <c r="DA53">
        <v>1250</v>
      </c>
      <c r="DB53" t="b">
        <v>0</v>
      </c>
      <c r="DC53">
        <v>31</v>
      </c>
      <c r="DD53">
        <v>500</v>
      </c>
      <c r="DE53" t="b">
        <v>0</v>
      </c>
      <c r="DF53">
        <v>38</v>
      </c>
      <c r="DG53">
        <v>79.59</v>
      </c>
      <c r="DH53" t="b">
        <v>0</v>
      </c>
      <c r="DI53">
        <v>84</v>
      </c>
      <c r="DJ53">
        <v>61</v>
      </c>
      <c r="DK53" t="b">
        <v>1</v>
      </c>
      <c r="DL53">
        <v>98</v>
      </c>
      <c r="DM53">
        <v>32</v>
      </c>
      <c r="DN53" t="b">
        <v>0</v>
      </c>
      <c r="DO53">
        <v>55</v>
      </c>
      <c r="DP53">
        <v>5</v>
      </c>
      <c r="DQ53" t="b">
        <v>0</v>
      </c>
      <c r="DR53">
        <v>91</v>
      </c>
      <c r="DS53">
        <v>61</v>
      </c>
      <c r="DT53">
        <v>75</v>
      </c>
      <c r="DU53">
        <v>20</v>
      </c>
      <c r="DV53">
        <v>99</v>
      </c>
      <c r="DW53">
        <v>57</v>
      </c>
      <c r="DX53">
        <v>94</v>
      </c>
      <c r="DY53">
        <v>15</v>
      </c>
      <c r="DZ53">
        <v>35</v>
      </c>
      <c r="EA53" t="b">
        <v>0</v>
      </c>
      <c r="EB53" t="b">
        <v>0</v>
      </c>
      <c r="EC53" t="b">
        <v>0</v>
      </c>
    </row>
    <row r="54" spans="1:133" x14ac:dyDescent="0.75">
      <c r="A54" t="s">
        <v>193</v>
      </c>
      <c r="B54" t="s">
        <v>137</v>
      </c>
      <c r="E54" t="s">
        <v>139</v>
      </c>
      <c r="F54" t="s">
        <v>140</v>
      </c>
      <c r="G54">
        <v>0</v>
      </c>
      <c r="H54">
        <v>0</v>
      </c>
      <c r="I54">
        <v>0.01</v>
      </c>
      <c r="J54">
        <v>0</v>
      </c>
      <c r="K54">
        <v>0.03</v>
      </c>
      <c r="L54">
        <v>0.17</v>
      </c>
      <c r="M54">
        <v>0.78</v>
      </c>
      <c r="N54">
        <v>0.1</v>
      </c>
      <c r="O54">
        <v>0.16</v>
      </c>
      <c r="P54">
        <v>0.74</v>
      </c>
      <c r="Q54">
        <v>0.09</v>
      </c>
      <c r="R54">
        <v>0</v>
      </c>
      <c r="S54">
        <v>0</v>
      </c>
      <c r="T54" t="b">
        <v>0</v>
      </c>
      <c r="U54" t="b">
        <v>0</v>
      </c>
      <c r="W54" t="b">
        <v>0</v>
      </c>
      <c r="X54">
        <v>0</v>
      </c>
      <c r="Y54">
        <v>33</v>
      </c>
      <c r="Z54">
        <v>8956</v>
      </c>
      <c r="AA54">
        <v>0.57999999999999996</v>
      </c>
      <c r="AB54">
        <v>0.27</v>
      </c>
      <c r="AC54" t="b">
        <v>0</v>
      </c>
      <c r="AD54" t="b">
        <v>0</v>
      </c>
      <c r="AE54" t="b">
        <v>0</v>
      </c>
      <c r="AF54">
        <v>6</v>
      </c>
      <c r="AG54">
        <v>2.9999999999999997E-4</v>
      </c>
      <c r="AH54" t="b">
        <v>0</v>
      </c>
      <c r="AI54">
        <v>0</v>
      </c>
      <c r="AJ54">
        <v>0</v>
      </c>
      <c r="AK54" t="b">
        <v>0</v>
      </c>
      <c r="AL54">
        <v>0</v>
      </c>
      <c r="AM54">
        <v>0</v>
      </c>
      <c r="AN54">
        <v>1</v>
      </c>
      <c r="AO54">
        <v>0</v>
      </c>
      <c r="AP54" t="b">
        <v>0</v>
      </c>
      <c r="AQ54" t="b">
        <v>0</v>
      </c>
      <c r="AR54">
        <v>33</v>
      </c>
      <c r="AS54">
        <v>0</v>
      </c>
      <c r="AT54" t="b">
        <v>0</v>
      </c>
      <c r="AU54" t="b">
        <v>0</v>
      </c>
      <c r="AV54" t="b">
        <v>0</v>
      </c>
      <c r="AW54">
        <v>6</v>
      </c>
      <c r="AX54">
        <v>1</v>
      </c>
      <c r="AY54" t="b">
        <v>0</v>
      </c>
      <c r="AZ54">
        <v>71</v>
      </c>
      <c r="BA54">
        <v>9.3000000000000007</v>
      </c>
      <c r="BB54" t="b">
        <v>0</v>
      </c>
      <c r="BC54">
        <v>50</v>
      </c>
      <c r="BD54">
        <v>0.24</v>
      </c>
      <c r="BE54" t="b">
        <v>0</v>
      </c>
      <c r="BF54">
        <v>20</v>
      </c>
      <c r="BG54">
        <v>59.07</v>
      </c>
      <c r="BH54" t="b">
        <v>0</v>
      </c>
      <c r="BI54">
        <v>51</v>
      </c>
      <c r="BJ54" t="b">
        <v>0</v>
      </c>
      <c r="BK54">
        <v>68</v>
      </c>
      <c r="BL54">
        <v>29</v>
      </c>
      <c r="BM54" t="b">
        <v>0</v>
      </c>
      <c r="BN54">
        <v>57</v>
      </c>
      <c r="BO54">
        <v>30</v>
      </c>
      <c r="BP54">
        <v>86</v>
      </c>
      <c r="BQ54">
        <v>475600</v>
      </c>
      <c r="BR54" t="b">
        <v>0</v>
      </c>
      <c r="BS54" t="b">
        <v>0</v>
      </c>
      <c r="BT54">
        <v>6105</v>
      </c>
      <c r="BU54">
        <v>80</v>
      </c>
      <c r="BV54" t="b">
        <v>1</v>
      </c>
      <c r="BW54" t="b">
        <v>0</v>
      </c>
      <c r="BY54">
        <v>0.49</v>
      </c>
      <c r="BZ54">
        <v>0</v>
      </c>
      <c r="CA54" t="b">
        <v>0</v>
      </c>
      <c r="CB54">
        <v>80</v>
      </c>
      <c r="CC54">
        <v>3.4</v>
      </c>
      <c r="CD54" t="b">
        <v>0</v>
      </c>
      <c r="CE54">
        <v>72</v>
      </c>
      <c r="CF54">
        <v>0.12</v>
      </c>
      <c r="CG54" t="b">
        <v>0</v>
      </c>
      <c r="CH54">
        <v>98</v>
      </c>
      <c r="CI54">
        <v>4.38</v>
      </c>
      <c r="CL54" t="b">
        <v>0</v>
      </c>
      <c r="CM54" t="b">
        <v>0</v>
      </c>
      <c r="CN54" t="b">
        <v>0</v>
      </c>
      <c r="CO54" t="b">
        <v>0</v>
      </c>
      <c r="CP54" t="b">
        <v>0</v>
      </c>
      <c r="CQ54">
        <v>99</v>
      </c>
      <c r="CR54">
        <v>2361.29</v>
      </c>
      <c r="CS54" t="b">
        <v>0</v>
      </c>
      <c r="CT54">
        <v>77</v>
      </c>
      <c r="CU54">
        <v>5.49</v>
      </c>
      <c r="CV54" t="b">
        <v>0</v>
      </c>
      <c r="CW54">
        <v>29</v>
      </c>
      <c r="CX54">
        <v>890</v>
      </c>
      <c r="CY54" t="b">
        <v>0</v>
      </c>
      <c r="CZ54">
        <v>64</v>
      </c>
      <c r="DA54">
        <v>1160</v>
      </c>
      <c r="DB54" t="b">
        <v>0</v>
      </c>
      <c r="DC54">
        <v>39</v>
      </c>
      <c r="DD54">
        <v>540</v>
      </c>
      <c r="DE54" t="b">
        <v>0</v>
      </c>
      <c r="DF54">
        <v>31</v>
      </c>
      <c r="DG54">
        <v>80.3</v>
      </c>
      <c r="DH54" t="b">
        <v>0</v>
      </c>
      <c r="DI54">
        <v>67</v>
      </c>
      <c r="DJ54">
        <v>79</v>
      </c>
      <c r="DK54" t="b">
        <v>0</v>
      </c>
      <c r="DL54">
        <v>71</v>
      </c>
      <c r="DM54">
        <v>4</v>
      </c>
      <c r="DN54" t="b">
        <v>0</v>
      </c>
      <c r="DO54">
        <v>72</v>
      </c>
      <c r="DP54">
        <v>6</v>
      </c>
      <c r="DQ54" t="b">
        <v>0</v>
      </c>
      <c r="DR54">
        <v>61</v>
      </c>
      <c r="DS54">
        <v>36</v>
      </c>
      <c r="DT54">
        <v>62</v>
      </c>
      <c r="DU54">
        <v>15</v>
      </c>
      <c r="DV54">
        <v>85</v>
      </c>
      <c r="DW54">
        <v>23</v>
      </c>
      <c r="DX54">
        <v>90</v>
      </c>
      <c r="DY54">
        <v>4</v>
      </c>
      <c r="DZ54">
        <v>15</v>
      </c>
      <c r="EA54" t="b">
        <v>0</v>
      </c>
      <c r="EB54" t="b">
        <v>0</v>
      </c>
      <c r="EC54" t="b">
        <v>0</v>
      </c>
    </row>
    <row r="55" spans="1:133" x14ac:dyDescent="0.75">
      <c r="A55" t="s">
        <v>194</v>
      </c>
      <c r="B55" t="s">
        <v>137</v>
      </c>
      <c r="E55" t="s">
        <v>139</v>
      </c>
      <c r="F55" t="s">
        <v>140</v>
      </c>
      <c r="G55">
        <v>0.05</v>
      </c>
      <c r="H55">
        <v>0</v>
      </c>
      <c r="I55">
        <v>0.09</v>
      </c>
      <c r="J55">
        <v>0</v>
      </c>
      <c r="K55">
        <v>0.06</v>
      </c>
      <c r="L55">
        <v>0.28000000000000003</v>
      </c>
      <c r="M55">
        <v>0.51</v>
      </c>
      <c r="N55">
        <v>0.05</v>
      </c>
      <c r="O55">
        <v>0.1</v>
      </c>
      <c r="P55">
        <v>0.74</v>
      </c>
      <c r="Q55">
        <v>0.14000000000000001</v>
      </c>
      <c r="R55">
        <v>0</v>
      </c>
      <c r="S55">
        <v>0</v>
      </c>
      <c r="T55" t="b">
        <v>0</v>
      </c>
      <c r="U55" t="b">
        <v>0</v>
      </c>
      <c r="W55" t="b">
        <v>0</v>
      </c>
      <c r="X55">
        <v>0</v>
      </c>
      <c r="Y55">
        <v>0</v>
      </c>
      <c r="Z55">
        <v>9631</v>
      </c>
      <c r="AA55">
        <v>0.35</v>
      </c>
      <c r="AB55">
        <v>0.15</v>
      </c>
      <c r="AC55" t="b">
        <v>0</v>
      </c>
      <c r="AD55" t="b">
        <v>0</v>
      </c>
      <c r="AE55" t="b">
        <v>0</v>
      </c>
      <c r="AF55">
        <v>10</v>
      </c>
      <c r="AG55">
        <v>6.9999999999999999E-4</v>
      </c>
      <c r="AH55" t="b">
        <v>0</v>
      </c>
      <c r="AI55">
        <v>0</v>
      </c>
      <c r="AJ55">
        <v>0</v>
      </c>
      <c r="AK55" t="b">
        <v>0</v>
      </c>
      <c r="AL55">
        <v>0</v>
      </c>
      <c r="AM55">
        <v>0</v>
      </c>
      <c r="AN55">
        <v>4</v>
      </c>
      <c r="AO55">
        <v>0</v>
      </c>
      <c r="AP55" t="b">
        <v>0</v>
      </c>
      <c r="AQ55" t="b">
        <v>0</v>
      </c>
      <c r="AR55">
        <v>33</v>
      </c>
      <c r="AS55">
        <v>0</v>
      </c>
      <c r="AT55" t="b">
        <v>0</v>
      </c>
      <c r="AU55" t="b">
        <v>0</v>
      </c>
      <c r="AV55" t="b">
        <v>0</v>
      </c>
      <c r="AW55">
        <v>6</v>
      </c>
      <c r="AX55">
        <v>1</v>
      </c>
      <c r="AY55" t="b">
        <v>0</v>
      </c>
      <c r="AZ55">
        <v>71</v>
      </c>
      <c r="BA55">
        <v>9.2899999999999991</v>
      </c>
      <c r="BB55" t="b">
        <v>0</v>
      </c>
      <c r="BC55">
        <v>44</v>
      </c>
      <c r="BD55">
        <v>0.22</v>
      </c>
      <c r="BE55" t="b">
        <v>0</v>
      </c>
      <c r="BF55">
        <v>21</v>
      </c>
      <c r="BG55">
        <v>61.63</v>
      </c>
      <c r="BH55" t="b">
        <v>0</v>
      </c>
      <c r="BI55">
        <v>6</v>
      </c>
      <c r="BJ55" t="b">
        <v>0</v>
      </c>
      <c r="BK55">
        <v>73</v>
      </c>
      <c r="BL55">
        <v>31</v>
      </c>
      <c r="BM55" t="b">
        <v>0</v>
      </c>
      <c r="BN55">
        <v>8</v>
      </c>
      <c r="BO55">
        <v>1</v>
      </c>
      <c r="BP55">
        <v>88</v>
      </c>
      <c r="BQ55">
        <v>515000</v>
      </c>
      <c r="BR55" t="b">
        <v>0</v>
      </c>
      <c r="BS55" t="b">
        <v>0</v>
      </c>
      <c r="BT55">
        <v>5452</v>
      </c>
      <c r="BU55">
        <v>72</v>
      </c>
      <c r="BV55" t="b">
        <v>1</v>
      </c>
      <c r="BW55" t="b">
        <v>0</v>
      </c>
      <c r="BY55">
        <v>0.64</v>
      </c>
      <c r="BZ55">
        <v>0</v>
      </c>
      <c r="CA55" t="b">
        <v>0</v>
      </c>
      <c r="CB55">
        <v>66</v>
      </c>
      <c r="CC55">
        <v>1.75</v>
      </c>
      <c r="CD55" t="b">
        <v>0</v>
      </c>
      <c r="CE55">
        <v>79</v>
      </c>
      <c r="CF55">
        <v>0.15</v>
      </c>
      <c r="CG55" t="b">
        <v>0</v>
      </c>
      <c r="CH55">
        <v>93</v>
      </c>
      <c r="CI55">
        <v>2.46</v>
      </c>
      <c r="CL55" t="b">
        <v>0</v>
      </c>
      <c r="CM55" t="b">
        <v>0</v>
      </c>
      <c r="CN55" t="b">
        <v>0</v>
      </c>
      <c r="CO55" t="b">
        <v>0</v>
      </c>
      <c r="CP55" t="b">
        <v>0</v>
      </c>
      <c r="CS55" t="b">
        <v>0</v>
      </c>
      <c r="CT55">
        <v>51</v>
      </c>
      <c r="CU55">
        <v>1.88</v>
      </c>
      <c r="CV55" t="b">
        <v>0</v>
      </c>
      <c r="CW55">
        <v>14</v>
      </c>
      <c r="CX55">
        <v>819</v>
      </c>
      <c r="CY55" t="b">
        <v>0</v>
      </c>
      <c r="CZ55">
        <v>26</v>
      </c>
      <c r="DA55">
        <v>860</v>
      </c>
      <c r="DB55" t="b">
        <v>0</v>
      </c>
      <c r="DC55">
        <v>12</v>
      </c>
      <c r="DD55">
        <v>390</v>
      </c>
      <c r="DE55" t="b">
        <v>0</v>
      </c>
      <c r="DF55">
        <v>53</v>
      </c>
      <c r="DG55">
        <v>78.2</v>
      </c>
      <c r="DH55" t="b">
        <v>0</v>
      </c>
      <c r="DI55">
        <v>45</v>
      </c>
      <c r="DJ55">
        <v>98</v>
      </c>
      <c r="DK55" t="b">
        <v>0</v>
      </c>
      <c r="DL55">
        <v>64</v>
      </c>
      <c r="DM55">
        <v>3</v>
      </c>
      <c r="DN55" t="b">
        <v>0</v>
      </c>
      <c r="DO55">
        <v>49</v>
      </c>
      <c r="DP55">
        <v>4</v>
      </c>
      <c r="DQ55" t="b">
        <v>0</v>
      </c>
      <c r="DR55">
        <v>33</v>
      </c>
      <c r="DS55">
        <v>22</v>
      </c>
      <c r="DT55">
        <v>17</v>
      </c>
      <c r="DU55">
        <v>4</v>
      </c>
      <c r="DV55">
        <v>44</v>
      </c>
      <c r="DW55">
        <v>8</v>
      </c>
      <c r="DX55">
        <v>93</v>
      </c>
      <c r="DY55">
        <v>5</v>
      </c>
      <c r="DZ55">
        <v>10</v>
      </c>
      <c r="EA55" t="b">
        <v>0</v>
      </c>
      <c r="EB55" t="b">
        <v>0</v>
      </c>
      <c r="EC55" t="b">
        <v>0</v>
      </c>
    </row>
    <row r="56" spans="1:133" x14ac:dyDescent="0.75">
      <c r="A56" t="s">
        <v>195</v>
      </c>
      <c r="B56" t="s">
        <v>137</v>
      </c>
      <c r="E56" t="s">
        <v>139</v>
      </c>
      <c r="F56" t="s">
        <v>140</v>
      </c>
      <c r="G56">
        <v>0.01</v>
      </c>
      <c r="H56">
        <v>0.01</v>
      </c>
      <c r="I56">
        <v>7.0000000000000007E-2</v>
      </c>
      <c r="J56">
        <v>0</v>
      </c>
      <c r="K56">
        <v>0.04</v>
      </c>
      <c r="L56">
        <v>0.19</v>
      </c>
      <c r="M56">
        <v>0.66</v>
      </c>
      <c r="N56">
        <v>0.11</v>
      </c>
      <c r="O56">
        <v>0.18</v>
      </c>
      <c r="P56">
        <v>0.73</v>
      </c>
      <c r="Q56">
        <v>0.08</v>
      </c>
      <c r="R56">
        <v>0</v>
      </c>
      <c r="S56">
        <v>0</v>
      </c>
      <c r="T56" t="b">
        <v>0</v>
      </c>
      <c r="U56" t="b">
        <v>0</v>
      </c>
      <c r="W56" t="b">
        <v>0</v>
      </c>
      <c r="X56">
        <v>0</v>
      </c>
      <c r="Y56">
        <v>50</v>
      </c>
      <c r="Z56">
        <v>4024</v>
      </c>
      <c r="AA56">
        <v>0.6</v>
      </c>
      <c r="AB56">
        <v>0.28000000000000003</v>
      </c>
      <c r="AC56" t="b">
        <v>0</v>
      </c>
      <c r="AD56" t="b">
        <v>0</v>
      </c>
      <c r="AE56" t="b">
        <v>0</v>
      </c>
      <c r="AF56">
        <v>12</v>
      </c>
      <c r="AG56">
        <v>1.1000000000000001E-3</v>
      </c>
      <c r="AH56" t="b">
        <v>0</v>
      </c>
      <c r="AI56">
        <v>0</v>
      </c>
      <c r="AJ56">
        <v>0</v>
      </c>
      <c r="AK56" t="b">
        <v>0</v>
      </c>
      <c r="AL56">
        <v>0</v>
      </c>
      <c r="AM56">
        <v>0</v>
      </c>
      <c r="AN56">
        <v>8</v>
      </c>
      <c r="AO56">
        <v>1</v>
      </c>
      <c r="AP56" t="b">
        <v>0</v>
      </c>
      <c r="AQ56" t="b">
        <v>0</v>
      </c>
      <c r="AR56">
        <v>33</v>
      </c>
      <c r="AS56">
        <v>0</v>
      </c>
      <c r="AT56" t="b">
        <v>0</v>
      </c>
      <c r="AU56" t="b">
        <v>0</v>
      </c>
      <c r="AV56" t="b">
        <v>0</v>
      </c>
      <c r="AW56">
        <v>4</v>
      </c>
      <c r="AX56">
        <v>1</v>
      </c>
      <c r="AY56" t="b">
        <v>0</v>
      </c>
      <c r="AZ56">
        <v>71</v>
      </c>
      <c r="BA56">
        <v>9.31</v>
      </c>
      <c r="BB56" t="b">
        <v>0</v>
      </c>
      <c r="BC56">
        <v>46</v>
      </c>
      <c r="BD56">
        <v>0.23</v>
      </c>
      <c r="BE56" t="b">
        <v>0</v>
      </c>
      <c r="BF56">
        <v>26</v>
      </c>
      <c r="BG56">
        <v>88.31</v>
      </c>
      <c r="BH56" t="b">
        <v>0</v>
      </c>
      <c r="BI56">
        <v>72</v>
      </c>
      <c r="BJ56" t="b">
        <v>0</v>
      </c>
      <c r="BK56">
        <v>77</v>
      </c>
      <c r="BL56">
        <v>33</v>
      </c>
      <c r="BM56" t="b">
        <v>0</v>
      </c>
      <c r="BN56">
        <v>39</v>
      </c>
      <c r="BO56">
        <v>16</v>
      </c>
      <c r="BP56">
        <v>87</v>
      </c>
      <c r="BQ56">
        <v>492700</v>
      </c>
      <c r="BR56" t="b">
        <v>0</v>
      </c>
      <c r="BS56" t="b">
        <v>0</v>
      </c>
      <c r="BT56">
        <v>4938</v>
      </c>
      <c r="BU56">
        <v>66</v>
      </c>
      <c r="BV56" t="b">
        <v>1</v>
      </c>
      <c r="BW56" t="b">
        <v>0</v>
      </c>
      <c r="BY56">
        <v>0.74</v>
      </c>
      <c r="BZ56">
        <v>0.01</v>
      </c>
      <c r="CA56" t="b">
        <v>0</v>
      </c>
      <c r="CB56">
        <v>70</v>
      </c>
      <c r="CC56">
        <v>2.09</v>
      </c>
      <c r="CD56" t="b">
        <v>0</v>
      </c>
      <c r="CE56">
        <v>79</v>
      </c>
      <c r="CF56">
        <v>0.15</v>
      </c>
      <c r="CG56" t="b">
        <v>0</v>
      </c>
      <c r="CH56">
        <v>97</v>
      </c>
      <c r="CI56">
        <v>3.59</v>
      </c>
      <c r="CL56" t="b">
        <v>0</v>
      </c>
      <c r="CM56" t="b">
        <v>0</v>
      </c>
      <c r="CN56" t="b">
        <v>0</v>
      </c>
      <c r="CO56" t="b">
        <v>0</v>
      </c>
      <c r="CP56" t="b">
        <v>0</v>
      </c>
      <c r="CS56" t="b">
        <v>0</v>
      </c>
      <c r="CT56">
        <v>80</v>
      </c>
      <c r="CU56">
        <v>6.07</v>
      </c>
      <c r="CV56" t="b">
        <v>0</v>
      </c>
      <c r="CW56">
        <v>18</v>
      </c>
      <c r="CX56">
        <v>840</v>
      </c>
      <c r="CY56" t="b">
        <v>0</v>
      </c>
      <c r="CZ56">
        <v>33</v>
      </c>
      <c r="DA56">
        <v>910</v>
      </c>
      <c r="DB56" t="b">
        <v>0</v>
      </c>
      <c r="DC56">
        <v>9</v>
      </c>
      <c r="DD56">
        <v>370</v>
      </c>
      <c r="DE56" t="b">
        <v>0</v>
      </c>
      <c r="DF56">
        <v>17</v>
      </c>
      <c r="DG56">
        <v>81.900000000000006</v>
      </c>
      <c r="DH56" t="b">
        <v>0</v>
      </c>
      <c r="DI56">
        <v>54</v>
      </c>
      <c r="DJ56">
        <v>90</v>
      </c>
      <c r="DK56" t="b">
        <v>0</v>
      </c>
      <c r="DL56">
        <v>86</v>
      </c>
      <c r="DM56">
        <v>10</v>
      </c>
      <c r="DN56" t="b">
        <v>0</v>
      </c>
      <c r="DO56">
        <v>76</v>
      </c>
      <c r="DP56">
        <v>7</v>
      </c>
      <c r="DQ56" t="b">
        <v>0</v>
      </c>
      <c r="DR56">
        <v>67</v>
      </c>
      <c r="DS56">
        <v>39</v>
      </c>
      <c r="DT56">
        <v>19</v>
      </c>
      <c r="DU56">
        <v>5</v>
      </c>
      <c r="DV56">
        <v>86</v>
      </c>
      <c r="DW56">
        <v>23</v>
      </c>
      <c r="DX56">
        <v>88</v>
      </c>
      <c r="DY56">
        <v>8</v>
      </c>
      <c r="DZ56">
        <v>7</v>
      </c>
      <c r="EA56" t="b">
        <v>0</v>
      </c>
      <c r="EB56" t="b">
        <v>0</v>
      </c>
      <c r="EC56" t="b">
        <v>0</v>
      </c>
    </row>
    <row r="57" spans="1:133" x14ac:dyDescent="0.75">
      <c r="A57" t="s">
        <v>196</v>
      </c>
      <c r="B57" t="s">
        <v>137</v>
      </c>
      <c r="E57" t="s">
        <v>139</v>
      </c>
      <c r="F57" t="s">
        <v>140</v>
      </c>
      <c r="G57">
        <v>0</v>
      </c>
      <c r="H57">
        <v>0</v>
      </c>
      <c r="I57">
        <v>0.01</v>
      </c>
      <c r="J57">
        <v>0</v>
      </c>
      <c r="K57">
        <v>0.02</v>
      </c>
      <c r="L57">
        <v>0.87</v>
      </c>
      <c r="M57">
        <v>0.08</v>
      </c>
      <c r="N57">
        <v>0</v>
      </c>
      <c r="O57">
        <v>0.02</v>
      </c>
      <c r="P57">
        <v>0.67</v>
      </c>
      <c r="Q57">
        <v>0.28999999999999998</v>
      </c>
      <c r="R57">
        <v>0</v>
      </c>
      <c r="S57">
        <v>0</v>
      </c>
      <c r="T57" t="b">
        <v>0</v>
      </c>
      <c r="U57" t="b">
        <v>0</v>
      </c>
      <c r="W57" t="b">
        <v>0</v>
      </c>
      <c r="X57">
        <v>0</v>
      </c>
      <c r="Y57">
        <v>0</v>
      </c>
      <c r="Z57">
        <v>5863</v>
      </c>
      <c r="AA57">
        <v>0.22</v>
      </c>
      <c r="AB57">
        <v>0.08</v>
      </c>
      <c r="AC57" t="b">
        <v>0</v>
      </c>
      <c r="AD57" t="b">
        <v>0</v>
      </c>
      <c r="AE57" t="b">
        <v>0</v>
      </c>
      <c r="AF57">
        <v>9</v>
      </c>
      <c r="AG57">
        <v>6.9999999999999999E-4</v>
      </c>
      <c r="AH57" t="b">
        <v>0</v>
      </c>
      <c r="AI57">
        <v>79</v>
      </c>
      <c r="AJ57">
        <v>4.1799999999999997E-2</v>
      </c>
      <c r="AK57" t="b">
        <v>0</v>
      </c>
      <c r="AL57">
        <v>3</v>
      </c>
      <c r="AM57">
        <v>0</v>
      </c>
      <c r="AN57">
        <v>89</v>
      </c>
      <c r="AO57">
        <v>24</v>
      </c>
      <c r="AP57" t="b">
        <v>0</v>
      </c>
      <c r="AQ57" t="b">
        <v>0</v>
      </c>
      <c r="AR57">
        <v>33</v>
      </c>
      <c r="AS57">
        <v>0</v>
      </c>
      <c r="AT57" t="b">
        <v>0</v>
      </c>
      <c r="AU57" t="b">
        <v>0</v>
      </c>
      <c r="AV57" t="b">
        <v>0</v>
      </c>
      <c r="AW57">
        <v>4</v>
      </c>
      <c r="AX57">
        <v>1</v>
      </c>
      <c r="AY57" t="b">
        <v>0</v>
      </c>
      <c r="AZ57">
        <v>71</v>
      </c>
      <c r="BA57">
        <v>9.27</v>
      </c>
      <c r="BB57" t="b">
        <v>0</v>
      </c>
      <c r="BC57">
        <v>39</v>
      </c>
      <c r="BD57">
        <v>0.2</v>
      </c>
      <c r="BE57" t="b">
        <v>0</v>
      </c>
      <c r="BF57">
        <v>39</v>
      </c>
      <c r="BG57">
        <v>186.38</v>
      </c>
      <c r="BH57" t="b">
        <v>0</v>
      </c>
      <c r="BI57">
        <v>48</v>
      </c>
      <c r="BJ57" t="b">
        <v>0</v>
      </c>
      <c r="BK57">
        <v>49</v>
      </c>
      <c r="BL57">
        <v>22</v>
      </c>
      <c r="BM57" t="b">
        <v>0</v>
      </c>
      <c r="BN57">
        <v>14</v>
      </c>
      <c r="BO57">
        <v>2</v>
      </c>
      <c r="BP57">
        <v>95</v>
      </c>
      <c r="BQ57">
        <v>740500</v>
      </c>
      <c r="BR57" t="b">
        <v>0</v>
      </c>
      <c r="BS57" t="b">
        <v>0</v>
      </c>
      <c r="BT57">
        <v>4261</v>
      </c>
      <c r="BU57">
        <v>56</v>
      </c>
      <c r="BV57" t="b">
        <v>1</v>
      </c>
      <c r="BW57" t="b">
        <v>0</v>
      </c>
      <c r="BY57">
        <v>0.21</v>
      </c>
      <c r="BZ57">
        <v>0</v>
      </c>
      <c r="CA57" t="b">
        <v>0</v>
      </c>
      <c r="CB57">
        <v>57</v>
      </c>
      <c r="CC57">
        <v>1.1499999999999999</v>
      </c>
      <c r="CD57" t="b">
        <v>0</v>
      </c>
      <c r="CE57">
        <v>76</v>
      </c>
      <c r="CF57">
        <v>0.13</v>
      </c>
      <c r="CG57" t="b">
        <v>0</v>
      </c>
      <c r="CH57">
        <v>70</v>
      </c>
      <c r="CI57">
        <v>0.86</v>
      </c>
      <c r="CJ57" t="b">
        <v>1</v>
      </c>
      <c r="CL57" t="b">
        <v>0</v>
      </c>
      <c r="CM57" t="b">
        <v>0</v>
      </c>
      <c r="CN57" t="b">
        <v>1</v>
      </c>
      <c r="CO57" t="b">
        <v>0</v>
      </c>
      <c r="CP57" t="b">
        <v>0</v>
      </c>
      <c r="CS57" t="b">
        <v>0</v>
      </c>
      <c r="CT57">
        <v>24</v>
      </c>
      <c r="CU57">
        <v>0.36</v>
      </c>
      <c r="CV57" t="b">
        <v>0</v>
      </c>
      <c r="CW57">
        <v>16</v>
      </c>
      <c r="CX57">
        <v>830</v>
      </c>
      <c r="CY57" t="b">
        <v>0</v>
      </c>
      <c r="CZ57">
        <v>38</v>
      </c>
      <c r="DA57">
        <v>950</v>
      </c>
      <c r="DB57" t="b">
        <v>0</v>
      </c>
      <c r="DC57">
        <v>55</v>
      </c>
      <c r="DD57">
        <v>620</v>
      </c>
      <c r="DE57" t="b">
        <v>0</v>
      </c>
      <c r="DF57">
        <v>35</v>
      </c>
      <c r="DG57">
        <v>79.900000000000006</v>
      </c>
      <c r="DH57" t="b">
        <v>0</v>
      </c>
      <c r="DI57">
        <v>28</v>
      </c>
      <c r="DJ57">
        <v>116</v>
      </c>
      <c r="DK57" t="b">
        <v>0</v>
      </c>
      <c r="DL57">
        <v>48</v>
      </c>
      <c r="DM57">
        <v>1</v>
      </c>
      <c r="DN57" t="b">
        <v>0</v>
      </c>
      <c r="DO57">
        <v>38</v>
      </c>
      <c r="DP57">
        <v>3</v>
      </c>
      <c r="DQ57" t="b">
        <v>0</v>
      </c>
      <c r="DR57">
        <v>21</v>
      </c>
      <c r="DS57">
        <v>16</v>
      </c>
      <c r="DT57">
        <v>39</v>
      </c>
      <c r="DU57">
        <v>9</v>
      </c>
      <c r="DV57">
        <v>8</v>
      </c>
      <c r="DW57">
        <v>2</v>
      </c>
      <c r="DX57">
        <v>92</v>
      </c>
      <c r="DY57">
        <v>6</v>
      </c>
      <c r="DZ57">
        <v>5</v>
      </c>
      <c r="EA57" t="b">
        <v>0</v>
      </c>
      <c r="EB57" t="b">
        <v>0</v>
      </c>
      <c r="EC57" t="b">
        <v>0</v>
      </c>
    </row>
    <row r="58" spans="1:133" x14ac:dyDescent="0.75">
      <c r="A58" t="s">
        <v>197</v>
      </c>
      <c r="B58" t="s">
        <v>137</v>
      </c>
      <c r="C58" t="s">
        <v>138</v>
      </c>
      <c r="E58" t="s">
        <v>139</v>
      </c>
      <c r="F58" t="s">
        <v>140</v>
      </c>
      <c r="G58">
        <v>0.02</v>
      </c>
      <c r="H58">
        <v>0.01</v>
      </c>
      <c r="I58">
        <v>0.01</v>
      </c>
      <c r="J58">
        <v>0</v>
      </c>
      <c r="K58">
        <v>0.04</v>
      </c>
      <c r="L58">
        <v>0.74</v>
      </c>
      <c r="M58">
        <v>0.18</v>
      </c>
      <c r="N58">
        <v>0</v>
      </c>
      <c r="O58">
        <v>0.09</v>
      </c>
      <c r="P58">
        <v>0.76</v>
      </c>
      <c r="Q58">
        <v>0.14000000000000001</v>
      </c>
      <c r="R58">
        <v>0</v>
      </c>
      <c r="S58">
        <v>0</v>
      </c>
      <c r="T58" t="b">
        <v>0</v>
      </c>
      <c r="U58" t="b">
        <v>0</v>
      </c>
      <c r="W58" t="b">
        <v>0</v>
      </c>
      <c r="X58">
        <v>0</v>
      </c>
      <c r="Y58">
        <v>0</v>
      </c>
      <c r="Z58">
        <v>4962</v>
      </c>
      <c r="AA58">
        <v>0.13</v>
      </c>
      <c r="AB58">
        <v>0.04</v>
      </c>
      <c r="AC58" t="b">
        <v>0</v>
      </c>
      <c r="AD58" t="b">
        <v>0</v>
      </c>
      <c r="AE58" t="b">
        <v>0</v>
      </c>
      <c r="AF58">
        <v>3</v>
      </c>
      <c r="AG58">
        <v>0</v>
      </c>
      <c r="AH58" t="b">
        <v>0</v>
      </c>
      <c r="AI58">
        <v>39</v>
      </c>
      <c r="AJ58">
        <v>8.8000000000000005E-3</v>
      </c>
      <c r="AK58" t="b">
        <v>0</v>
      </c>
      <c r="AL58">
        <v>0</v>
      </c>
      <c r="AM58">
        <v>0</v>
      </c>
      <c r="AN58">
        <v>74</v>
      </c>
      <c r="AO58">
        <v>13</v>
      </c>
      <c r="AP58" t="b">
        <v>0</v>
      </c>
      <c r="AQ58" t="b">
        <v>0</v>
      </c>
      <c r="AR58">
        <v>33</v>
      </c>
      <c r="AS58">
        <v>0</v>
      </c>
      <c r="AT58" t="b">
        <v>0</v>
      </c>
      <c r="AU58" t="b">
        <v>0</v>
      </c>
      <c r="AV58" t="b">
        <v>0</v>
      </c>
      <c r="AW58">
        <v>8</v>
      </c>
      <c r="AX58">
        <v>1</v>
      </c>
      <c r="AY58" t="b">
        <v>0</v>
      </c>
      <c r="AZ58">
        <v>60</v>
      </c>
      <c r="BA58">
        <v>8.91</v>
      </c>
      <c r="BB58" t="b">
        <v>0</v>
      </c>
      <c r="BC58">
        <v>70</v>
      </c>
      <c r="BD58">
        <v>0.35</v>
      </c>
      <c r="BE58" t="b">
        <v>0</v>
      </c>
      <c r="BF58">
        <v>16</v>
      </c>
      <c r="BG58">
        <v>37.29</v>
      </c>
      <c r="BH58" t="b">
        <v>0</v>
      </c>
      <c r="BI58">
        <v>43</v>
      </c>
      <c r="BJ58" t="b">
        <v>0</v>
      </c>
      <c r="BK58">
        <v>69</v>
      </c>
      <c r="BL58">
        <v>29</v>
      </c>
      <c r="BM58" t="b">
        <v>0</v>
      </c>
      <c r="BN58">
        <v>46</v>
      </c>
      <c r="BO58">
        <v>21</v>
      </c>
      <c r="BP58">
        <v>95</v>
      </c>
      <c r="BQ58">
        <v>763000</v>
      </c>
      <c r="BR58" t="b">
        <v>0</v>
      </c>
      <c r="BS58" t="b">
        <v>0</v>
      </c>
      <c r="BT58">
        <v>1646</v>
      </c>
      <c r="BU58">
        <v>20</v>
      </c>
      <c r="BV58" t="b">
        <v>1</v>
      </c>
      <c r="BW58" t="b">
        <v>0</v>
      </c>
      <c r="BY58">
        <v>0.62</v>
      </c>
      <c r="BZ58">
        <v>0</v>
      </c>
      <c r="CA58" t="b">
        <v>0</v>
      </c>
      <c r="CB58">
        <v>61</v>
      </c>
      <c r="CC58">
        <v>1.37</v>
      </c>
      <c r="CD58" t="b">
        <v>0</v>
      </c>
      <c r="CE58">
        <v>87</v>
      </c>
      <c r="CF58">
        <v>0.22</v>
      </c>
      <c r="CG58" t="b">
        <v>0</v>
      </c>
      <c r="CH58">
        <v>47</v>
      </c>
      <c r="CI58">
        <v>0.31</v>
      </c>
      <c r="CL58" t="b">
        <v>0</v>
      </c>
      <c r="CM58" t="b">
        <v>0</v>
      </c>
      <c r="CN58" t="b">
        <v>0</v>
      </c>
      <c r="CO58" t="b">
        <v>0</v>
      </c>
      <c r="CP58" t="b">
        <v>0</v>
      </c>
      <c r="CS58" t="b">
        <v>0</v>
      </c>
      <c r="CT58">
        <v>30</v>
      </c>
      <c r="CU58">
        <v>0.59</v>
      </c>
      <c r="CV58" t="b">
        <v>0</v>
      </c>
      <c r="CW58">
        <v>22</v>
      </c>
      <c r="CX58">
        <v>860</v>
      </c>
      <c r="CY58" t="b">
        <v>0</v>
      </c>
      <c r="CZ58">
        <v>19</v>
      </c>
      <c r="DA58">
        <v>800</v>
      </c>
      <c r="DB58" t="b">
        <v>0</v>
      </c>
      <c r="DC58">
        <v>29</v>
      </c>
      <c r="DD58">
        <v>490</v>
      </c>
      <c r="DE58" t="b">
        <v>0</v>
      </c>
      <c r="DF58">
        <v>77</v>
      </c>
      <c r="DG58">
        <v>75.400000000000006</v>
      </c>
      <c r="DH58" t="b">
        <v>0</v>
      </c>
      <c r="DI58">
        <v>41</v>
      </c>
      <c r="DJ58">
        <v>101</v>
      </c>
      <c r="DK58" t="b">
        <v>0</v>
      </c>
      <c r="DL58">
        <v>12</v>
      </c>
      <c r="DM58">
        <v>0</v>
      </c>
      <c r="DN58" t="b">
        <v>0</v>
      </c>
      <c r="DO58">
        <v>89</v>
      </c>
      <c r="DP58">
        <v>11</v>
      </c>
      <c r="DQ58" t="b">
        <v>0</v>
      </c>
      <c r="DR58">
        <v>11</v>
      </c>
      <c r="DS58">
        <v>11</v>
      </c>
      <c r="DT58">
        <v>46</v>
      </c>
      <c r="DU58">
        <v>10</v>
      </c>
      <c r="DV58">
        <v>14</v>
      </c>
      <c r="DW58">
        <v>3</v>
      </c>
      <c r="DX58">
        <v>92</v>
      </c>
      <c r="DY58">
        <v>6</v>
      </c>
      <c r="DZ58">
        <v>3</v>
      </c>
      <c r="EA58" t="b">
        <v>0</v>
      </c>
      <c r="EB58" t="b">
        <v>0</v>
      </c>
      <c r="EC58" t="b">
        <v>0</v>
      </c>
    </row>
    <row r="59" spans="1:133" x14ac:dyDescent="0.75">
      <c r="A59" t="s">
        <v>198</v>
      </c>
      <c r="B59" t="s">
        <v>138</v>
      </c>
      <c r="D59" t="s">
        <v>142</v>
      </c>
      <c r="E59" t="s">
        <v>139</v>
      </c>
      <c r="F59" t="s">
        <v>140</v>
      </c>
      <c r="G59">
        <v>0.06</v>
      </c>
      <c r="H59">
        <v>0.04</v>
      </c>
      <c r="I59">
        <v>0.01</v>
      </c>
      <c r="J59">
        <v>0</v>
      </c>
      <c r="K59">
        <v>0</v>
      </c>
      <c r="L59">
        <v>0.03</v>
      </c>
      <c r="M59">
        <v>0.89</v>
      </c>
      <c r="N59">
        <v>0.04</v>
      </c>
      <c r="O59">
        <v>0.16</v>
      </c>
      <c r="P59">
        <v>0.74</v>
      </c>
      <c r="Q59">
        <v>0.08</v>
      </c>
      <c r="R59">
        <v>3</v>
      </c>
      <c r="S59">
        <v>3</v>
      </c>
      <c r="T59" t="b">
        <v>1</v>
      </c>
      <c r="U59" t="b">
        <v>0</v>
      </c>
      <c r="W59" t="b">
        <v>1</v>
      </c>
      <c r="X59">
        <v>100</v>
      </c>
      <c r="Y59">
        <v>44</v>
      </c>
      <c r="Z59">
        <v>6687</v>
      </c>
      <c r="AA59">
        <v>0.79</v>
      </c>
      <c r="AB59">
        <v>0.4</v>
      </c>
      <c r="AC59" t="b">
        <v>1</v>
      </c>
      <c r="AD59" t="b">
        <v>0</v>
      </c>
      <c r="AE59" t="b">
        <v>0</v>
      </c>
      <c r="AG59">
        <v>0</v>
      </c>
      <c r="AH59" t="b">
        <v>0</v>
      </c>
      <c r="AI59">
        <v>0</v>
      </c>
      <c r="AJ59">
        <v>0</v>
      </c>
      <c r="AK59" t="b">
        <v>0</v>
      </c>
      <c r="AL59">
        <v>0</v>
      </c>
      <c r="AM59">
        <v>0</v>
      </c>
      <c r="AN59">
        <v>1</v>
      </c>
      <c r="AO59">
        <v>0</v>
      </c>
      <c r="AP59" t="b">
        <v>0</v>
      </c>
      <c r="AQ59" t="b">
        <v>0</v>
      </c>
      <c r="AR59">
        <v>33</v>
      </c>
      <c r="AS59">
        <v>0</v>
      </c>
      <c r="AT59" t="b">
        <v>0</v>
      </c>
      <c r="AU59" t="b">
        <v>0</v>
      </c>
      <c r="AV59" t="b">
        <v>0</v>
      </c>
      <c r="AW59">
        <v>18</v>
      </c>
      <c r="AX59">
        <v>1</v>
      </c>
      <c r="AY59" t="b">
        <v>0</v>
      </c>
      <c r="AZ59">
        <v>72</v>
      </c>
      <c r="BA59">
        <v>9.32</v>
      </c>
      <c r="BB59" t="b">
        <v>0</v>
      </c>
      <c r="BC59">
        <v>55</v>
      </c>
      <c r="BD59">
        <v>0.27</v>
      </c>
      <c r="BE59" t="b">
        <v>0</v>
      </c>
      <c r="BF59">
        <v>22</v>
      </c>
      <c r="BG59">
        <v>64.459999999999994</v>
      </c>
      <c r="BH59" t="b">
        <v>0</v>
      </c>
      <c r="BI59">
        <v>71</v>
      </c>
      <c r="BJ59" t="b">
        <v>1</v>
      </c>
      <c r="BK59">
        <v>92</v>
      </c>
      <c r="BL59">
        <v>46</v>
      </c>
      <c r="BM59" t="b">
        <v>0</v>
      </c>
      <c r="BN59">
        <v>74</v>
      </c>
      <c r="BO59">
        <v>50</v>
      </c>
      <c r="BP59">
        <v>82</v>
      </c>
      <c r="BQ59">
        <v>415100</v>
      </c>
      <c r="BR59" t="b">
        <v>0</v>
      </c>
      <c r="BS59" t="b">
        <v>0</v>
      </c>
      <c r="BT59">
        <v>6094</v>
      </c>
      <c r="BU59">
        <v>80</v>
      </c>
      <c r="BV59" t="b">
        <v>1</v>
      </c>
      <c r="BW59" t="b">
        <v>0</v>
      </c>
      <c r="BY59">
        <v>0.21</v>
      </c>
      <c r="BZ59">
        <v>0</v>
      </c>
      <c r="CA59" t="b">
        <v>0</v>
      </c>
      <c r="CB59">
        <v>72</v>
      </c>
      <c r="CC59">
        <v>2.36</v>
      </c>
      <c r="CD59" t="b">
        <v>0</v>
      </c>
      <c r="CE59">
        <v>85</v>
      </c>
      <c r="CF59">
        <v>0.2</v>
      </c>
      <c r="CG59" t="b">
        <v>1</v>
      </c>
      <c r="CH59">
        <v>98</v>
      </c>
      <c r="CI59">
        <v>4.37</v>
      </c>
      <c r="CL59" t="b">
        <v>0</v>
      </c>
      <c r="CM59" t="b">
        <v>0</v>
      </c>
      <c r="CN59" t="b">
        <v>0</v>
      </c>
      <c r="CO59" t="b">
        <v>0</v>
      </c>
      <c r="CP59" t="b">
        <v>0</v>
      </c>
      <c r="CS59" t="b">
        <v>0</v>
      </c>
      <c r="CT59">
        <v>80</v>
      </c>
      <c r="CU59">
        <v>6.07</v>
      </c>
      <c r="CV59" t="b">
        <v>0</v>
      </c>
      <c r="CW59">
        <v>43</v>
      </c>
      <c r="CX59">
        <v>940</v>
      </c>
      <c r="CY59" t="b">
        <v>0</v>
      </c>
      <c r="CZ59">
        <v>73</v>
      </c>
      <c r="DA59">
        <v>1260</v>
      </c>
      <c r="DB59" t="b">
        <v>0</v>
      </c>
      <c r="DC59">
        <v>33</v>
      </c>
      <c r="DD59">
        <v>509</v>
      </c>
      <c r="DE59" t="b">
        <v>0</v>
      </c>
      <c r="DF59">
        <v>57</v>
      </c>
      <c r="DG59">
        <v>77.7</v>
      </c>
      <c r="DH59" t="b">
        <v>0</v>
      </c>
      <c r="DI59">
        <v>53</v>
      </c>
      <c r="DJ59">
        <v>90</v>
      </c>
      <c r="DK59" t="b">
        <v>1</v>
      </c>
      <c r="DL59">
        <v>94</v>
      </c>
      <c r="DM59">
        <v>19</v>
      </c>
      <c r="DN59" t="b">
        <v>0</v>
      </c>
      <c r="DO59">
        <v>44</v>
      </c>
      <c r="DP59">
        <v>4</v>
      </c>
      <c r="DQ59" t="b">
        <v>0</v>
      </c>
      <c r="DR59">
        <v>79</v>
      </c>
      <c r="DS59">
        <v>48</v>
      </c>
      <c r="DT59">
        <v>76</v>
      </c>
      <c r="DU59">
        <v>21</v>
      </c>
      <c r="DV59">
        <v>98</v>
      </c>
      <c r="DW59">
        <v>45</v>
      </c>
      <c r="DX59">
        <v>92</v>
      </c>
      <c r="DY59">
        <v>8</v>
      </c>
      <c r="DZ59">
        <v>14</v>
      </c>
      <c r="EA59" t="b">
        <v>0</v>
      </c>
      <c r="EB59" t="b">
        <v>0</v>
      </c>
      <c r="EC59" t="b">
        <v>0</v>
      </c>
    </row>
    <row r="60" spans="1:133" x14ac:dyDescent="0.75">
      <c r="A60" t="s">
        <v>199</v>
      </c>
      <c r="B60" t="s">
        <v>138</v>
      </c>
      <c r="C60" t="s">
        <v>138</v>
      </c>
      <c r="D60" t="s">
        <v>142</v>
      </c>
      <c r="E60" t="s">
        <v>139</v>
      </c>
      <c r="F60" t="s">
        <v>140</v>
      </c>
      <c r="G60">
        <v>0</v>
      </c>
      <c r="H60">
        <v>0</v>
      </c>
      <c r="I60">
        <v>0.04</v>
      </c>
      <c r="J60">
        <v>0</v>
      </c>
      <c r="K60">
        <v>0</v>
      </c>
      <c r="L60">
        <v>0.02</v>
      </c>
      <c r="M60">
        <v>0.93</v>
      </c>
      <c r="N60">
        <v>0.05</v>
      </c>
      <c r="O60">
        <v>0.15</v>
      </c>
      <c r="P60">
        <v>0.76</v>
      </c>
      <c r="Q60">
        <v>7.0000000000000007E-2</v>
      </c>
      <c r="R60">
        <v>3</v>
      </c>
      <c r="S60">
        <v>3</v>
      </c>
      <c r="T60" t="b">
        <v>1</v>
      </c>
      <c r="U60" t="b">
        <v>1</v>
      </c>
      <c r="W60" t="b">
        <v>1</v>
      </c>
      <c r="X60">
        <v>100</v>
      </c>
      <c r="Y60">
        <v>100</v>
      </c>
      <c r="Z60">
        <v>5033</v>
      </c>
      <c r="AA60">
        <v>0.8</v>
      </c>
      <c r="AB60">
        <v>0.41</v>
      </c>
      <c r="AC60" t="b">
        <v>1</v>
      </c>
      <c r="AD60" t="b">
        <v>0</v>
      </c>
      <c r="AE60" t="b">
        <v>0</v>
      </c>
      <c r="AF60">
        <v>7</v>
      </c>
      <c r="AG60">
        <v>2.9999999999999997E-4</v>
      </c>
      <c r="AH60" t="b">
        <v>0</v>
      </c>
      <c r="AI60">
        <v>0</v>
      </c>
      <c r="AJ60">
        <v>0</v>
      </c>
      <c r="AK60" t="b">
        <v>0</v>
      </c>
      <c r="AL60">
        <v>0</v>
      </c>
      <c r="AM60">
        <v>0</v>
      </c>
      <c r="AN60">
        <v>1</v>
      </c>
      <c r="AO60">
        <v>0</v>
      </c>
      <c r="AP60" t="b">
        <v>0</v>
      </c>
      <c r="AQ60" t="b">
        <v>0</v>
      </c>
      <c r="AR60">
        <v>33</v>
      </c>
      <c r="AS60">
        <v>0</v>
      </c>
      <c r="AT60" t="b">
        <v>0</v>
      </c>
      <c r="AU60" t="b">
        <v>0</v>
      </c>
      <c r="AV60" t="b">
        <v>0</v>
      </c>
      <c r="AW60">
        <v>18</v>
      </c>
      <c r="AX60">
        <v>1</v>
      </c>
      <c r="AY60" t="b">
        <v>0</v>
      </c>
      <c r="AZ60">
        <v>72</v>
      </c>
      <c r="BA60">
        <v>9.33</v>
      </c>
      <c r="BB60" t="b">
        <v>0</v>
      </c>
      <c r="BC60">
        <v>53</v>
      </c>
      <c r="BD60">
        <v>0.26</v>
      </c>
      <c r="BE60" t="b">
        <v>0</v>
      </c>
      <c r="BF60">
        <v>9</v>
      </c>
      <c r="BG60">
        <v>14.99</v>
      </c>
      <c r="BH60" t="b">
        <v>0</v>
      </c>
      <c r="BI60">
        <v>50</v>
      </c>
      <c r="BJ60" t="b">
        <v>1</v>
      </c>
      <c r="BK60">
        <v>92</v>
      </c>
      <c r="BL60">
        <v>46</v>
      </c>
      <c r="BM60" t="b">
        <v>0</v>
      </c>
      <c r="BN60">
        <v>68</v>
      </c>
      <c r="BO60">
        <v>43</v>
      </c>
      <c r="BP60">
        <v>82</v>
      </c>
      <c r="BQ60">
        <v>411600</v>
      </c>
      <c r="BR60" t="b">
        <v>0</v>
      </c>
      <c r="BS60" t="b">
        <v>0</v>
      </c>
      <c r="BT60">
        <v>6009</v>
      </c>
      <c r="BU60">
        <v>79</v>
      </c>
      <c r="BV60" t="b">
        <v>1</v>
      </c>
      <c r="BW60" t="b">
        <v>0</v>
      </c>
      <c r="BY60">
        <v>0.47</v>
      </c>
      <c r="BZ60">
        <v>0</v>
      </c>
      <c r="CA60" t="b">
        <v>0</v>
      </c>
      <c r="CB60">
        <v>80</v>
      </c>
      <c r="CC60">
        <v>3.41</v>
      </c>
      <c r="CD60" t="b">
        <v>0</v>
      </c>
      <c r="CE60">
        <v>84</v>
      </c>
      <c r="CF60">
        <v>0.19</v>
      </c>
      <c r="CG60" t="b">
        <v>1</v>
      </c>
      <c r="CH60">
        <v>99</v>
      </c>
      <c r="CI60">
        <v>7.05</v>
      </c>
      <c r="CL60" t="b">
        <v>0</v>
      </c>
      <c r="CM60" t="b">
        <v>0</v>
      </c>
      <c r="CN60" t="b">
        <v>0</v>
      </c>
      <c r="CO60" t="b">
        <v>0</v>
      </c>
      <c r="CP60" t="b">
        <v>0</v>
      </c>
      <c r="CS60" t="b">
        <v>0</v>
      </c>
      <c r="CT60">
        <v>47</v>
      </c>
      <c r="CU60">
        <v>1.56</v>
      </c>
      <c r="CV60" t="b">
        <v>0</v>
      </c>
      <c r="CW60">
        <v>40</v>
      </c>
      <c r="CX60">
        <v>930</v>
      </c>
      <c r="CY60" t="b">
        <v>0</v>
      </c>
      <c r="CZ60">
        <v>75</v>
      </c>
      <c r="DA60">
        <v>1280</v>
      </c>
      <c r="DB60" t="b">
        <v>0</v>
      </c>
      <c r="DC60">
        <v>33</v>
      </c>
      <c r="DD60">
        <v>509</v>
      </c>
      <c r="DE60" t="b">
        <v>0</v>
      </c>
      <c r="DF60">
        <v>57</v>
      </c>
      <c r="DG60">
        <v>77.7</v>
      </c>
      <c r="DH60" t="b">
        <v>0</v>
      </c>
      <c r="DI60">
        <v>87</v>
      </c>
      <c r="DJ60">
        <v>57</v>
      </c>
      <c r="DK60" t="b">
        <v>1</v>
      </c>
      <c r="DL60">
        <v>96</v>
      </c>
      <c r="DM60">
        <v>23</v>
      </c>
      <c r="DN60" t="b">
        <v>0</v>
      </c>
      <c r="DO60">
        <v>58</v>
      </c>
      <c r="DP60">
        <v>5</v>
      </c>
      <c r="DQ60" t="b">
        <v>0</v>
      </c>
      <c r="DR60">
        <v>81</v>
      </c>
      <c r="DS60">
        <v>50</v>
      </c>
      <c r="DT60">
        <v>84</v>
      </c>
      <c r="DU60">
        <v>25</v>
      </c>
      <c r="DV60">
        <v>98</v>
      </c>
      <c r="DW60">
        <v>43</v>
      </c>
      <c r="DX60">
        <v>91</v>
      </c>
      <c r="DY60">
        <v>12</v>
      </c>
      <c r="DZ60">
        <v>17</v>
      </c>
      <c r="EA60" t="b">
        <v>0</v>
      </c>
      <c r="EB60" t="b">
        <v>0</v>
      </c>
      <c r="EC60" t="b">
        <v>0</v>
      </c>
    </row>
    <row r="61" spans="1:133" x14ac:dyDescent="0.75">
      <c r="A61" t="s">
        <v>200</v>
      </c>
      <c r="B61" t="s">
        <v>138</v>
      </c>
      <c r="D61" t="s">
        <v>142</v>
      </c>
      <c r="E61" t="s">
        <v>139</v>
      </c>
      <c r="F61" t="s">
        <v>140</v>
      </c>
      <c r="G61">
        <v>0.03</v>
      </c>
      <c r="H61">
        <v>0</v>
      </c>
      <c r="I61">
        <v>0.01</v>
      </c>
      <c r="J61">
        <v>0</v>
      </c>
      <c r="K61">
        <v>0.01</v>
      </c>
      <c r="L61">
        <v>0.03</v>
      </c>
      <c r="M61">
        <v>0.9</v>
      </c>
      <c r="N61">
        <v>0.12</v>
      </c>
      <c r="O61">
        <v>0.17</v>
      </c>
      <c r="P61">
        <v>0.75</v>
      </c>
      <c r="Q61">
        <v>7.0000000000000007E-2</v>
      </c>
      <c r="R61">
        <v>2</v>
      </c>
      <c r="S61">
        <v>2</v>
      </c>
      <c r="T61" t="b">
        <v>1</v>
      </c>
      <c r="U61" t="b">
        <v>0</v>
      </c>
      <c r="W61" t="b">
        <v>1</v>
      </c>
      <c r="X61">
        <v>100</v>
      </c>
      <c r="Y61">
        <v>83</v>
      </c>
      <c r="Z61">
        <v>2849</v>
      </c>
      <c r="AA61">
        <v>0.69</v>
      </c>
      <c r="AB61">
        <v>0.33</v>
      </c>
      <c r="AC61" t="b">
        <v>1</v>
      </c>
      <c r="AD61" t="b">
        <v>0</v>
      </c>
      <c r="AE61" t="b">
        <v>0</v>
      </c>
      <c r="AG61">
        <v>0</v>
      </c>
      <c r="AH61" t="b">
        <v>0</v>
      </c>
      <c r="AI61">
        <v>0</v>
      </c>
      <c r="AJ61">
        <v>0</v>
      </c>
      <c r="AK61" t="b">
        <v>0</v>
      </c>
      <c r="AL61">
        <v>0</v>
      </c>
      <c r="AM61">
        <v>0</v>
      </c>
      <c r="AN61">
        <v>1</v>
      </c>
      <c r="AO61">
        <v>0</v>
      </c>
      <c r="AP61" t="b">
        <v>0</v>
      </c>
      <c r="AQ61" t="b">
        <v>0</v>
      </c>
      <c r="AR61">
        <v>33</v>
      </c>
      <c r="AS61">
        <v>0</v>
      </c>
      <c r="AT61" t="b">
        <v>0</v>
      </c>
      <c r="AU61" t="b">
        <v>0</v>
      </c>
      <c r="AV61" t="b">
        <v>0</v>
      </c>
      <c r="AW61">
        <v>10</v>
      </c>
      <c r="AX61">
        <v>1</v>
      </c>
      <c r="AY61" t="b">
        <v>0</v>
      </c>
      <c r="AZ61">
        <v>72</v>
      </c>
      <c r="BA61">
        <v>9.33</v>
      </c>
      <c r="BB61" t="b">
        <v>0</v>
      </c>
      <c r="BC61">
        <v>56</v>
      </c>
      <c r="BD61">
        <v>0.27</v>
      </c>
      <c r="BE61" t="b">
        <v>0</v>
      </c>
      <c r="BF61">
        <v>32</v>
      </c>
      <c r="BG61">
        <v>128.6</v>
      </c>
      <c r="BH61" t="b">
        <v>0</v>
      </c>
      <c r="BI61">
        <v>24</v>
      </c>
      <c r="BJ61" t="b">
        <v>0</v>
      </c>
      <c r="BK61">
        <v>87</v>
      </c>
      <c r="BL61">
        <v>41</v>
      </c>
      <c r="BM61" t="b">
        <v>0</v>
      </c>
      <c r="BN61">
        <v>74</v>
      </c>
      <c r="BO61">
        <v>49</v>
      </c>
      <c r="BP61">
        <v>80</v>
      </c>
      <c r="BQ61">
        <v>388700</v>
      </c>
      <c r="BR61" t="b">
        <v>0</v>
      </c>
      <c r="BS61" t="b">
        <v>0</v>
      </c>
      <c r="BT61">
        <v>6071</v>
      </c>
      <c r="BU61">
        <v>80</v>
      </c>
      <c r="BV61" t="b">
        <v>1</v>
      </c>
      <c r="BW61" t="b">
        <v>0</v>
      </c>
      <c r="BY61">
        <v>0.21</v>
      </c>
      <c r="BZ61">
        <v>0</v>
      </c>
      <c r="CA61" t="b">
        <v>0</v>
      </c>
      <c r="CB61">
        <v>75</v>
      </c>
      <c r="CC61">
        <v>2.7</v>
      </c>
      <c r="CD61" t="b">
        <v>0</v>
      </c>
      <c r="CE61">
        <v>87</v>
      </c>
      <c r="CF61">
        <v>0.22</v>
      </c>
      <c r="CG61" t="b">
        <v>1</v>
      </c>
      <c r="CH61">
        <v>99</v>
      </c>
      <c r="CI61">
        <v>5.39</v>
      </c>
      <c r="CL61" t="b">
        <v>0</v>
      </c>
      <c r="CM61" t="b">
        <v>0</v>
      </c>
      <c r="CN61" t="b">
        <v>0</v>
      </c>
      <c r="CO61" t="b">
        <v>0</v>
      </c>
      <c r="CP61" t="b">
        <v>0</v>
      </c>
      <c r="CS61" t="b">
        <v>0</v>
      </c>
      <c r="CT61">
        <v>52</v>
      </c>
      <c r="CU61">
        <v>2.02</v>
      </c>
      <c r="CV61" t="b">
        <v>0</v>
      </c>
      <c r="CW61">
        <v>35</v>
      </c>
      <c r="CX61">
        <v>910</v>
      </c>
      <c r="CY61" t="b">
        <v>0</v>
      </c>
      <c r="CZ61">
        <v>59</v>
      </c>
      <c r="DA61">
        <v>1120</v>
      </c>
      <c r="DB61" t="b">
        <v>0</v>
      </c>
      <c r="DC61">
        <v>27</v>
      </c>
      <c r="DD61">
        <v>480</v>
      </c>
      <c r="DE61" t="b">
        <v>0</v>
      </c>
      <c r="DF61">
        <v>70</v>
      </c>
      <c r="DG61">
        <v>76.3</v>
      </c>
      <c r="DH61" t="b">
        <v>0</v>
      </c>
      <c r="DI61">
        <v>69</v>
      </c>
      <c r="DJ61">
        <v>76</v>
      </c>
      <c r="DK61" t="b">
        <v>1</v>
      </c>
      <c r="DL61">
        <v>93</v>
      </c>
      <c r="DM61">
        <v>17</v>
      </c>
      <c r="DN61" t="b">
        <v>0</v>
      </c>
      <c r="DO61">
        <v>70</v>
      </c>
      <c r="DP61">
        <v>6</v>
      </c>
      <c r="DQ61" t="b">
        <v>0</v>
      </c>
      <c r="DR61">
        <v>67</v>
      </c>
      <c r="DS61">
        <v>40</v>
      </c>
      <c r="DT61">
        <v>58</v>
      </c>
      <c r="DU61">
        <v>13</v>
      </c>
      <c r="DV61">
        <v>99</v>
      </c>
      <c r="DW61">
        <v>49</v>
      </c>
      <c r="DX61">
        <v>93</v>
      </c>
      <c r="DY61">
        <v>10</v>
      </c>
      <c r="DZ61">
        <v>16</v>
      </c>
      <c r="EA61" t="b">
        <v>0</v>
      </c>
      <c r="EB61" t="b">
        <v>0</v>
      </c>
      <c r="EC61" t="b">
        <v>0</v>
      </c>
    </row>
    <row r="62" spans="1:133" x14ac:dyDescent="0.75">
      <c r="A62" t="s">
        <v>201</v>
      </c>
      <c r="B62" t="s">
        <v>138</v>
      </c>
      <c r="C62" t="s">
        <v>138</v>
      </c>
      <c r="D62" t="s">
        <v>142</v>
      </c>
      <c r="E62" t="s">
        <v>139</v>
      </c>
      <c r="F62" t="s">
        <v>140</v>
      </c>
      <c r="G62">
        <v>0.03</v>
      </c>
      <c r="H62">
        <v>0</v>
      </c>
      <c r="I62">
        <v>0.05</v>
      </c>
      <c r="J62">
        <v>0</v>
      </c>
      <c r="K62">
        <v>0.01</v>
      </c>
      <c r="L62">
        <v>0.03</v>
      </c>
      <c r="M62">
        <v>0.87</v>
      </c>
      <c r="N62">
        <v>0.19</v>
      </c>
      <c r="O62">
        <v>0.17</v>
      </c>
      <c r="P62">
        <v>0.76</v>
      </c>
      <c r="Q62">
        <v>0.06</v>
      </c>
      <c r="R62">
        <v>3</v>
      </c>
      <c r="S62">
        <v>3</v>
      </c>
      <c r="T62" t="b">
        <v>1</v>
      </c>
      <c r="U62" t="b">
        <v>1</v>
      </c>
      <c r="W62" t="b">
        <v>1</v>
      </c>
      <c r="X62">
        <v>100</v>
      </c>
      <c r="Y62">
        <v>100</v>
      </c>
      <c r="Z62">
        <v>6984</v>
      </c>
      <c r="AA62">
        <v>0.72</v>
      </c>
      <c r="AB62">
        <v>0.35</v>
      </c>
      <c r="AC62" t="b">
        <v>1</v>
      </c>
      <c r="AD62" t="b">
        <v>0</v>
      </c>
      <c r="AE62" t="b">
        <v>0</v>
      </c>
      <c r="AG62">
        <v>0</v>
      </c>
      <c r="AH62" t="b">
        <v>0</v>
      </c>
      <c r="AI62">
        <v>0</v>
      </c>
      <c r="AJ62">
        <v>0</v>
      </c>
      <c r="AK62" t="b">
        <v>0</v>
      </c>
      <c r="AL62">
        <v>0</v>
      </c>
      <c r="AM62">
        <v>0</v>
      </c>
      <c r="AN62">
        <v>4</v>
      </c>
      <c r="AO62">
        <v>0</v>
      </c>
      <c r="AP62" t="b">
        <v>0</v>
      </c>
      <c r="AQ62" t="b">
        <v>0</v>
      </c>
      <c r="AR62">
        <v>33</v>
      </c>
      <c r="AS62">
        <v>0</v>
      </c>
      <c r="AT62" t="b">
        <v>0</v>
      </c>
      <c r="AU62" t="b">
        <v>0</v>
      </c>
      <c r="AV62" t="b">
        <v>0</v>
      </c>
      <c r="AW62">
        <v>18</v>
      </c>
      <c r="AX62">
        <v>1</v>
      </c>
      <c r="AY62" t="b">
        <v>0</v>
      </c>
      <c r="AZ62">
        <v>72</v>
      </c>
      <c r="BA62">
        <v>9.35</v>
      </c>
      <c r="BB62" t="b">
        <v>0</v>
      </c>
      <c r="BC62">
        <v>51</v>
      </c>
      <c r="BD62">
        <v>0.25</v>
      </c>
      <c r="BE62" t="b">
        <v>0</v>
      </c>
      <c r="BF62">
        <v>55</v>
      </c>
      <c r="BG62">
        <v>356.56</v>
      </c>
      <c r="BH62" t="b">
        <v>0</v>
      </c>
      <c r="BI62">
        <v>28</v>
      </c>
      <c r="BJ62" t="b">
        <v>1</v>
      </c>
      <c r="BK62">
        <v>96</v>
      </c>
      <c r="BL62">
        <v>53</v>
      </c>
      <c r="BM62" t="b">
        <v>0</v>
      </c>
      <c r="BN62">
        <v>80</v>
      </c>
      <c r="BO62">
        <v>59</v>
      </c>
      <c r="BP62">
        <v>83</v>
      </c>
      <c r="BQ62">
        <v>431600</v>
      </c>
      <c r="BR62" t="b">
        <v>0</v>
      </c>
      <c r="BS62" t="b">
        <v>0</v>
      </c>
      <c r="BT62">
        <v>6646</v>
      </c>
      <c r="BU62">
        <v>86</v>
      </c>
      <c r="BV62" t="b">
        <v>1</v>
      </c>
      <c r="BW62" t="b">
        <v>0</v>
      </c>
      <c r="BY62">
        <v>0.59</v>
      </c>
      <c r="BZ62">
        <v>0</v>
      </c>
      <c r="CA62" t="b">
        <v>0</v>
      </c>
      <c r="CB62">
        <v>83</v>
      </c>
      <c r="CC62">
        <v>3.93</v>
      </c>
      <c r="CD62" t="b">
        <v>0</v>
      </c>
      <c r="CE62">
        <v>86</v>
      </c>
      <c r="CF62">
        <v>0.21</v>
      </c>
      <c r="CG62" t="b">
        <v>1</v>
      </c>
      <c r="CH62">
        <v>99</v>
      </c>
      <c r="CI62">
        <v>7.6</v>
      </c>
      <c r="CL62" t="b">
        <v>0</v>
      </c>
      <c r="CM62" t="b">
        <v>0</v>
      </c>
      <c r="CN62" t="b">
        <v>0</v>
      </c>
      <c r="CO62" t="b">
        <v>0</v>
      </c>
      <c r="CP62" t="b">
        <v>0</v>
      </c>
      <c r="CS62" t="b">
        <v>0</v>
      </c>
      <c r="CT62">
        <v>67</v>
      </c>
      <c r="CU62">
        <v>3.64</v>
      </c>
      <c r="CV62" t="b">
        <v>0</v>
      </c>
      <c r="CW62">
        <v>32</v>
      </c>
      <c r="CX62">
        <v>900</v>
      </c>
      <c r="CY62" t="b">
        <v>0</v>
      </c>
      <c r="CZ62">
        <v>51</v>
      </c>
      <c r="DA62">
        <v>1050</v>
      </c>
      <c r="DB62" t="b">
        <v>0</v>
      </c>
      <c r="DC62">
        <v>14</v>
      </c>
      <c r="DD62">
        <v>409</v>
      </c>
      <c r="DE62" t="b">
        <v>0</v>
      </c>
      <c r="DF62">
        <v>45</v>
      </c>
      <c r="DG62">
        <v>79</v>
      </c>
      <c r="DH62" t="b">
        <v>0</v>
      </c>
      <c r="DI62">
        <v>80</v>
      </c>
      <c r="DJ62">
        <v>66</v>
      </c>
      <c r="DK62" t="b">
        <v>1</v>
      </c>
      <c r="DL62">
        <v>90</v>
      </c>
      <c r="DM62">
        <v>14</v>
      </c>
      <c r="DN62" t="b">
        <v>0</v>
      </c>
      <c r="DO62">
        <v>40</v>
      </c>
      <c r="DP62">
        <v>4</v>
      </c>
      <c r="DQ62" t="b">
        <v>0</v>
      </c>
      <c r="DR62">
        <v>74</v>
      </c>
      <c r="DS62">
        <v>45</v>
      </c>
      <c r="DT62">
        <v>77</v>
      </c>
      <c r="DU62">
        <v>21</v>
      </c>
      <c r="DV62">
        <v>98</v>
      </c>
      <c r="DW62">
        <v>44</v>
      </c>
      <c r="DX62">
        <v>90</v>
      </c>
      <c r="DY62">
        <v>4</v>
      </c>
      <c r="DZ62">
        <v>19</v>
      </c>
      <c r="EA62" t="b">
        <v>0</v>
      </c>
      <c r="EB62" t="b">
        <v>0</v>
      </c>
      <c r="EC62" t="b">
        <v>0</v>
      </c>
    </row>
    <row r="63" spans="1:133" x14ac:dyDescent="0.75">
      <c r="A63" t="s">
        <v>202</v>
      </c>
      <c r="B63" t="s">
        <v>138</v>
      </c>
      <c r="D63" t="s">
        <v>142</v>
      </c>
      <c r="E63" t="s">
        <v>139</v>
      </c>
      <c r="F63" t="s">
        <v>140</v>
      </c>
      <c r="G63">
        <v>0.01</v>
      </c>
      <c r="H63">
        <v>0.03</v>
      </c>
      <c r="I63">
        <v>0.04</v>
      </c>
      <c r="J63">
        <v>0</v>
      </c>
      <c r="K63">
        <v>0.01</v>
      </c>
      <c r="L63">
        <v>0.05</v>
      </c>
      <c r="M63">
        <v>0.88</v>
      </c>
      <c r="N63">
        <v>0.05</v>
      </c>
      <c r="O63">
        <v>0.11</v>
      </c>
      <c r="P63">
        <v>0.78</v>
      </c>
      <c r="Q63">
        <v>0.1</v>
      </c>
      <c r="R63">
        <v>3</v>
      </c>
      <c r="S63">
        <v>2</v>
      </c>
      <c r="T63" t="b">
        <v>1</v>
      </c>
      <c r="U63" t="b">
        <v>1</v>
      </c>
      <c r="W63" t="b">
        <v>1</v>
      </c>
      <c r="X63">
        <v>100</v>
      </c>
      <c r="Y63">
        <v>100</v>
      </c>
      <c r="Z63">
        <v>7179</v>
      </c>
      <c r="AA63">
        <v>0.81</v>
      </c>
      <c r="AB63">
        <v>0.42</v>
      </c>
      <c r="AC63" t="b">
        <v>1</v>
      </c>
      <c r="AD63" t="b">
        <v>0</v>
      </c>
      <c r="AE63" t="b">
        <v>0</v>
      </c>
      <c r="AG63">
        <v>0</v>
      </c>
      <c r="AH63" t="b">
        <v>0</v>
      </c>
      <c r="AI63">
        <v>0</v>
      </c>
      <c r="AJ63">
        <v>0</v>
      </c>
      <c r="AK63" t="b">
        <v>0</v>
      </c>
      <c r="AL63">
        <v>0</v>
      </c>
      <c r="AM63">
        <v>0</v>
      </c>
      <c r="AN63">
        <v>27</v>
      </c>
      <c r="AO63">
        <v>4</v>
      </c>
      <c r="AP63" t="b">
        <v>0</v>
      </c>
      <c r="AQ63" t="b">
        <v>0</v>
      </c>
      <c r="AR63">
        <v>33</v>
      </c>
      <c r="AS63">
        <v>0</v>
      </c>
      <c r="AT63" t="b">
        <v>0</v>
      </c>
      <c r="AU63" t="b">
        <v>0</v>
      </c>
      <c r="AV63" t="b">
        <v>0</v>
      </c>
      <c r="AW63">
        <v>12</v>
      </c>
      <c r="AX63">
        <v>1</v>
      </c>
      <c r="AY63" t="b">
        <v>0</v>
      </c>
      <c r="AZ63">
        <v>72</v>
      </c>
      <c r="BA63">
        <v>9.35</v>
      </c>
      <c r="BB63" t="b">
        <v>0</v>
      </c>
      <c r="BC63">
        <v>53</v>
      </c>
      <c r="BD63">
        <v>0.26</v>
      </c>
      <c r="BE63" t="b">
        <v>0</v>
      </c>
      <c r="BF63">
        <v>40</v>
      </c>
      <c r="BG63">
        <v>196.24</v>
      </c>
      <c r="BH63" t="b">
        <v>0</v>
      </c>
      <c r="BI63">
        <v>55</v>
      </c>
      <c r="BJ63" t="b">
        <v>0</v>
      </c>
      <c r="BK63">
        <v>86</v>
      </c>
      <c r="BL63">
        <v>40</v>
      </c>
      <c r="BM63" t="b">
        <v>0</v>
      </c>
      <c r="BN63">
        <v>51</v>
      </c>
      <c r="BO63">
        <v>26</v>
      </c>
      <c r="BP63">
        <v>81</v>
      </c>
      <c r="BQ63">
        <v>393500</v>
      </c>
      <c r="BR63" t="b">
        <v>0</v>
      </c>
      <c r="BS63" t="b">
        <v>0</v>
      </c>
      <c r="BT63">
        <v>5899</v>
      </c>
      <c r="BU63">
        <v>78</v>
      </c>
      <c r="BV63" t="b">
        <v>1</v>
      </c>
      <c r="BW63" t="b">
        <v>0</v>
      </c>
      <c r="BY63">
        <v>0.21</v>
      </c>
      <c r="BZ63">
        <v>0</v>
      </c>
      <c r="CA63" t="b">
        <v>0</v>
      </c>
      <c r="CB63">
        <v>74</v>
      </c>
      <c r="CC63">
        <v>2.56</v>
      </c>
      <c r="CD63" t="b">
        <v>1</v>
      </c>
      <c r="CE63">
        <v>90</v>
      </c>
      <c r="CF63">
        <v>0.28999999999999998</v>
      </c>
      <c r="CG63" t="b">
        <v>1</v>
      </c>
      <c r="CH63">
        <v>98</v>
      </c>
      <c r="CI63">
        <v>4.46</v>
      </c>
      <c r="CL63" t="b">
        <v>0</v>
      </c>
      <c r="CM63" t="b">
        <v>0</v>
      </c>
      <c r="CN63" t="b">
        <v>0</v>
      </c>
      <c r="CO63" t="b">
        <v>0</v>
      </c>
      <c r="CP63" t="b">
        <v>0</v>
      </c>
      <c r="CS63" t="b">
        <v>0</v>
      </c>
      <c r="CT63">
        <v>61</v>
      </c>
      <c r="CU63">
        <v>2.85</v>
      </c>
      <c r="CV63" t="b">
        <v>0</v>
      </c>
      <c r="CW63">
        <v>37</v>
      </c>
      <c r="CX63">
        <v>919</v>
      </c>
      <c r="CY63" t="b">
        <v>0</v>
      </c>
      <c r="CZ63">
        <v>73</v>
      </c>
      <c r="DA63">
        <v>1260</v>
      </c>
      <c r="DB63" t="b">
        <v>0</v>
      </c>
      <c r="DC63">
        <v>41</v>
      </c>
      <c r="DD63">
        <v>550</v>
      </c>
      <c r="DE63" t="b">
        <v>0</v>
      </c>
      <c r="DF63">
        <v>64</v>
      </c>
      <c r="DG63">
        <v>77</v>
      </c>
      <c r="DH63" t="b">
        <v>0</v>
      </c>
      <c r="DI63">
        <v>78</v>
      </c>
      <c r="DJ63">
        <v>68</v>
      </c>
      <c r="DK63" t="b">
        <v>1</v>
      </c>
      <c r="DL63">
        <v>95</v>
      </c>
      <c r="DM63">
        <v>20</v>
      </c>
      <c r="DN63" t="b">
        <v>0</v>
      </c>
      <c r="DO63">
        <v>77</v>
      </c>
      <c r="DP63">
        <v>7</v>
      </c>
      <c r="DQ63" t="b">
        <v>0</v>
      </c>
      <c r="DR63">
        <v>80</v>
      </c>
      <c r="DS63">
        <v>50</v>
      </c>
      <c r="DT63">
        <v>71</v>
      </c>
      <c r="DU63">
        <v>18</v>
      </c>
      <c r="DV63">
        <v>98</v>
      </c>
      <c r="DW63">
        <v>47</v>
      </c>
      <c r="DX63">
        <v>92</v>
      </c>
      <c r="DY63">
        <v>8</v>
      </c>
      <c r="DZ63">
        <v>13</v>
      </c>
      <c r="EA63" t="b">
        <v>0</v>
      </c>
      <c r="EB63" t="b">
        <v>0</v>
      </c>
      <c r="EC63" t="b">
        <v>0</v>
      </c>
    </row>
    <row r="64" spans="1:133" x14ac:dyDescent="0.75">
      <c r="A64" t="s">
        <v>203</v>
      </c>
      <c r="B64" t="s">
        <v>138</v>
      </c>
      <c r="D64" t="s">
        <v>142</v>
      </c>
      <c r="E64" t="s">
        <v>139</v>
      </c>
      <c r="F64" t="s">
        <v>140</v>
      </c>
      <c r="G64">
        <v>0.03</v>
      </c>
      <c r="H64">
        <v>0</v>
      </c>
      <c r="I64">
        <v>0.02</v>
      </c>
      <c r="J64">
        <v>0</v>
      </c>
      <c r="K64">
        <v>0.02</v>
      </c>
      <c r="L64">
        <v>7.0000000000000007E-2</v>
      </c>
      <c r="M64">
        <v>0.85</v>
      </c>
      <c r="N64">
        <v>0.03</v>
      </c>
      <c r="O64">
        <v>0.15</v>
      </c>
      <c r="P64">
        <v>0.75</v>
      </c>
      <c r="Q64">
        <v>0.08</v>
      </c>
      <c r="R64">
        <v>1</v>
      </c>
      <c r="S64">
        <v>1</v>
      </c>
      <c r="T64" t="b">
        <v>1</v>
      </c>
      <c r="U64" t="b">
        <v>0</v>
      </c>
      <c r="W64" t="b">
        <v>1</v>
      </c>
      <c r="X64">
        <v>100</v>
      </c>
      <c r="Y64">
        <v>62</v>
      </c>
      <c r="Z64">
        <v>6947</v>
      </c>
      <c r="AA64">
        <v>0.61</v>
      </c>
      <c r="AB64">
        <v>0.28999999999999998</v>
      </c>
      <c r="AC64" t="b">
        <v>0</v>
      </c>
      <c r="AD64" t="b">
        <v>0</v>
      </c>
      <c r="AE64" t="b">
        <v>0</v>
      </c>
      <c r="AF64">
        <v>5</v>
      </c>
      <c r="AG64">
        <v>2.0000000000000001E-4</v>
      </c>
      <c r="AH64" t="b">
        <v>0</v>
      </c>
      <c r="AI64">
        <v>0</v>
      </c>
      <c r="AJ64">
        <v>0</v>
      </c>
      <c r="AK64" t="b">
        <v>0</v>
      </c>
      <c r="AL64">
        <v>0</v>
      </c>
      <c r="AM64">
        <v>0</v>
      </c>
      <c r="AN64">
        <v>52</v>
      </c>
      <c r="AO64">
        <v>8</v>
      </c>
      <c r="AP64" t="b">
        <v>0</v>
      </c>
      <c r="AQ64" t="b">
        <v>0</v>
      </c>
      <c r="AR64">
        <v>33</v>
      </c>
      <c r="AS64">
        <v>0</v>
      </c>
      <c r="AT64" t="b">
        <v>0</v>
      </c>
      <c r="AU64" t="b">
        <v>0</v>
      </c>
      <c r="AV64" t="b">
        <v>0</v>
      </c>
      <c r="AW64">
        <v>8</v>
      </c>
      <c r="AX64">
        <v>1</v>
      </c>
      <c r="AY64" t="b">
        <v>0</v>
      </c>
      <c r="AZ64">
        <v>72</v>
      </c>
      <c r="BA64">
        <v>9.34</v>
      </c>
      <c r="BB64" t="b">
        <v>0</v>
      </c>
      <c r="BC64">
        <v>62</v>
      </c>
      <c r="BD64">
        <v>0.3</v>
      </c>
      <c r="BE64" t="b">
        <v>0</v>
      </c>
      <c r="BF64">
        <v>70</v>
      </c>
      <c r="BG64">
        <v>631.39</v>
      </c>
      <c r="BH64" t="b">
        <v>0</v>
      </c>
      <c r="BI64">
        <v>36</v>
      </c>
      <c r="BJ64" t="b">
        <v>0</v>
      </c>
      <c r="BK64">
        <v>77</v>
      </c>
      <c r="BL64">
        <v>33</v>
      </c>
      <c r="BM64" t="b">
        <v>0</v>
      </c>
      <c r="BN64">
        <v>73</v>
      </c>
      <c r="BO64">
        <v>49</v>
      </c>
      <c r="BP64">
        <v>83</v>
      </c>
      <c r="BQ64">
        <v>429300</v>
      </c>
      <c r="BR64" t="b">
        <v>0</v>
      </c>
      <c r="BS64" t="b">
        <v>0</v>
      </c>
      <c r="BT64">
        <v>6192</v>
      </c>
      <c r="BU64">
        <v>81</v>
      </c>
      <c r="BV64" t="b">
        <v>1</v>
      </c>
      <c r="BW64" t="b">
        <v>0</v>
      </c>
      <c r="BY64">
        <v>0.61</v>
      </c>
      <c r="BZ64">
        <v>0</v>
      </c>
      <c r="CA64" t="b">
        <v>0</v>
      </c>
      <c r="CB64">
        <v>73</v>
      </c>
      <c r="CC64">
        <v>2.41</v>
      </c>
      <c r="CD64" t="b">
        <v>0</v>
      </c>
      <c r="CE64">
        <v>91</v>
      </c>
      <c r="CF64">
        <v>0.31</v>
      </c>
      <c r="CG64" t="b">
        <v>0</v>
      </c>
      <c r="CH64">
        <v>97</v>
      </c>
      <c r="CI64">
        <v>3.93</v>
      </c>
      <c r="CL64" t="b">
        <v>0</v>
      </c>
      <c r="CM64" t="b">
        <v>0</v>
      </c>
      <c r="CN64" t="b">
        <v>0</v>
      </c>
      <c r="CO64" t="b">
        <v>0</v>
      </c>
      <c r="CP64" t="b">
        <v>0</v>
      </c>
      <c r="CS64" t="b">
        <v>0</v>
      </c>
      <c r="CT64">
        <v>60</v>
      </c>
      <c r="CU64">
        <v>2.78</v>
      </c>
      <c r="CV64" t="b">
        <v>0</v>
      </c>
      <c r="CW64">
        <v>27</v>
      </c>
      <c r="CX64">
        <v>880</v>
      </c>
      <c r="CY64" t="b">
        <v>0</v>
      </c>
      <c r="CZ64">
        <v>51</v>
      </c>
      <c r="DA64">
        <v>1050</v>
      </c>
      <c r="DB64" t="b">
        <v>0</v>
      </c>
      <c r="DC64">
        <v>18</v>
      </c>
      <c r="DD64">
        <v>430</v>
      </c>
      <c r="DE64" t="b">
        <v>0</v>
      </c>
      <c r="DF64">
        <v>4</v>
      </c>
      <c r="DG64">
        <v>84.9</v>
      </c>
      <c r="DH64" t="b">
        <v>0</v>
      </c>
      <c r="DI64">
        <v>59</v>
      </c>
      <c r="DJ64">
        <v>85</v>
      </c>
      <c r="DK64" t="b">
        <v>1</v>
      </c>
      <c r="DL64">
        <v>90</v>
      </c>
      <c r="DM64">
        <v>13</v>
      </c>
      <c r="DN64" t="b">
        <v>0</v>
      </c>
      <c r="DO64">
        <v>23</v>
      </c>
      <c r="DP64">
        <v>2</v>
      </c>
      <c r="DQ64" t="b">
        <v>0</v>
      </c>
      <c r="DR64">
        <v>62</v>
      </c>
      <c r="DS64">
        <v>37</v>
      </c>
      <c r="DT64">
        <v>46</v>
      </c>
      <c r="DU64">
        <v>10</v>
      </c>
      <c r="DV64">
        <v>96</v>
      </c>
      <c r="DW64">
        <v>38</v>
      </c>
      <c r="DX64">
        <v>91</v>
      </c>
      <c r="DY64">
        <v>9</v>
      </c>
      <c r="DZ64">
        <v>22</v>
      </c>
      <c r="EA64" t="b">
        <v>0</v>
      </c>
      <c r="EB64" t="b">
        <v>0</v>
      </c>
      <c r="EC64" t="b">
        <v>0</v>
      </c>
    </row>
    <row r="65" spans="1:133" x14ac:dyDescent="0.75">
      <c r="A65" t="s">
        <v>204</v>
      </c>
      <c r="B65" t="s">
        <v>137</v>
      </c>
      <c r="C65" t="s">
        <v>138</v>
      </c>
      <c r="E65" t="s">
        <v>139</v>
      </c>
      <c r="F65" t="s">
        <v>140</v>
      </c>
      <c r="G65">
        <v>0.01</v>
      </c>
      <c r="H65">
        <v>0</v>
      </c>
      <c r="I65">
        <v>0.03</v>
      </c>
      <c r="J65">
        <v>0</v>
      </c>
      <c r="K65">
        <v>0.04</v>
      </c>
      <c r="L65">
        <v>0.17</v>
      </c>
      <c r="M65">
        <v>0.75</v>
      </c>
      <c r="N65">
        <v>0.03</v>
      </c>
      <c r="O65">
        <v>0.12</v>
      </c>
      <c r="P65">
        <v>0.77</v>
      </c>
      <c r="Q65">
        <v>0.09</v>
      </c>
      <c r="R65">
        <v>0</v>
      </c>
      <c r="S65">
        <v>0</v>
      </c>
      <c r="T65" t="b">
        <v>0</v>
      </c>
      <c r="U65" t="b">
        <v>0</v>
      </c>
      <c r="W65" t="b">
        <v>0</v>
      </c>
      <c r="X65">
        <v>0</v>
      </c>
      <c r="Y65">
        <v>50</v>
      </c>
      <c r="Z65">
        <v>5797</v>
      </c>
      <c r="AA65">
        <v>0.41</v>
      </c>
      <c r="AB65">
        <v>0.18</v>
      </c>
      <c r="AC65" t="b">
        <v>0</v>
      </c>
      <c r="AD65" t="b">
        <v>0</v>
      </c>
      <c r="AE65" t="b">
        <v>0</v>
      </c>
      <c r="AF65">
        <v>3</v>
      </c>
      <c r="AG65">
        <v>0</v>
      </c>
      <c r="AH65" t="b">
        <v>0</v>
      </c>
      <c r="AI65">
        <v>0</v>
      </c>
      <c r="AJ65">
        <v>0</v>
      </c>
      <c r="AK65" t="b">
        <v>0</v>
      </c>
      <c r="AL65">
        <v>0</v>
      </c>
      <c r="AM65">
        <v>0</v>
      </c>
      <c r="AN65">
        <v>47</v>
      </c>
      <c r="AO65">
        <v>7</v>
      </c>
      <c r="AP65" t="b">
        <v>0</v>
      </c>
      <c r="AQ65" t="b">
        <v>0</v>
      </c>
      <c r="AR65">
        <v>33</v>
      </c>
      <c r="AS65">
        <v>0</v>
      </c>
      <c r="AT65" t="b">
        <v>0</v>
      </c>
      <c r="AU65" t="b">
        <v>0</v>
      </c>
      <c r="AV65" t="b">
        <v>0</v>
      </c>
      <c r="AW65">
        <v>8</v>
      </c>
      <c r="AX65">
        <v>1</v>
      </c>
      <c r="AY65" t="b">
        <v>0</v>
      </c>
      <c r="AZ65">
        <v>72</v>
      </c>
      <c r="BA65">
        <v>9.32</v>
      </c>
      <c r="BB65" t="b">
        <v>0</v>
      </c>
      <c r="BC65">
        <v>70</v>
      </c>
      <c r="BD65">
        <v>0.34</v>
      </c>
      <c r="BE65" t="b">
        <v>0</v>
      </c>
      <c r="BF65">
        <v>61</v>
      </c>
      <c r="BG65">
        <v>457.39</v>
      </c>
      <c r="BH65" t="b">
        <v>0</v>
      </c>
      <c r="BI65">
        <v>50</v>
      </c>
      <c r="BJ65" t="b">
        <v>0</v>
      </c>
      <c r="BK65">
        <v>63</v>
      </c>
      <c r="BL65">
        <v>26</v>
      </c>
      <c r="BM65" t="b">
        <v>0</v>
      </c>
      <c r="BN65">
        <v>71</v>
      </c>
      <c r="BO65">
        <v>46</v>
      </c>
      <c r="BP65">
        <v>83</v>
      </c>
      <c r="BQ65">
        <v>420900</v>
      </c>
      <c r="BR65" t="b">
        <v>0</v>
      </c>
      <c r="BS65" t="b">
        <v>0</v>
      </c>
      <c r="BT65">
        <v>5204</v>
      </c>
      <c r="BU65">
        <v>69</v>
      </c>
      <c r="BV65" t="b">
        <v>1</v>
      </c>
      <c r="BW65" t="b">
        <v>0</v>
      </c>
      <c r="BY65">
        <v>0.21</v>
      </c>
      <c r="BZ65">
        <v>0</v>
      </c>
      <c r="CA65" t="b">
        <v>0</v>
      </c>
      <c r="CB65">
        <v>73</v>
      </c>
      <c r="CC65">
        <v>2.4</v>
      </c>
      <c r="CD65" t="b">
        <v>0</v>
      </c>
      <c r="CE65">
        <v>92</v>
      </c>
      <c r="CF65">
        <v>0.36</v>
      </c>
      <c r="CG65" t="b">
        <v>0</v>
      </c>
      <c r="CH65">
        <v>95</v>
      </c>
      <c r="CI65">
        <v>3.1</v>
      </c>
      <c r="CL65" t="b">
        <v>0</v>
      </c>
      <c r="CM65" t="b">
        <v>0</v>
      </c>
      <c r="CN65" t="b">
        <v>0</v>
      </c>
      <c r="CO65" t="b">
        <v>0</v>
      </c>
      <c r="CP65" t="b">
        <v>0</v>
      </c>
      <c r="CS65" t="b">
        <v>0</v>
      </c>
      <c r="CT65">
        <v>38</v>
      </c>
      <c r="CU65">
        <v>1.02</v>
      </c>
      <c r="CV65" t="b">
        <v>0</v>
      </c>
      <c r="CW65">
        <v>22</v>
      </c>
      <c r="CX65">
        <v>860</v>
      </c>
      <c r="CY65" t="b">
        <v>0</v>
      </c>
      <c r="CZ65">
        <v>51</v>
      </c>
      <c r="DA65">
        <v>1050</v>
      </c>
      <c r="DB65" t="b">
        <v>0</v>
      </c>
      <c r="DC65">
        <v>25</v>
      </c>
      <c r="DD65">
        <v>470</v>
      </c>
      <c r="DE65" t="b">
        <v>0</v>
      </c>
      <c r="DF65">
        <v>19</v>
      </c>
      <c r="DG65">
        <v>81.59</v>
      </c>
      <c r="DH65" t="b">
        <v>0</v>
      </c>
      <c r="DI65">
        <v>49</v>
      </c>
      <c r="DJ65">
        <v>94</v>
      </c>
      <c r="DK65" t="b">
        <v>0</v>
      </c>
      <c r="DL65">
        <v>76</v>
      </c>
      <c r="DM65">
        <v>5</v>
      </c>
      <c r="DN65" t="b">
        <v>0</v>
      </c>
      <c r="DO65">
        <v>28</v>
      </c>
      <c r="DP65">
        <v>3</v>
      </c>
      <c r="DQ65" t="b">
        <v>0</v>
      </c>
      <c r="DR65">
        <v>44</v>
      </c>
      <c r="DS65">
        <v>27</v>
      </c>
      <c r="DT65">
        <v>48</v>
      </c>
      <c r="DU65">
        <v>11</v>
      </c>
      <c r="DV65">
        <v>86</v>
      </c>
      <c r="DW65">
        <v>23</v>
      </c>
      <c r="DX65">
        <v>90</v>
      </c>
      <c r="DY65">
        <v>9</v>
      </c>
      <c r="DZ65">
        <v>11</v>
      </c>
      <c r="EA65" t="b">
        <v>0</v>
      </c>
      <c r="EB65" t="b">
        <v>0</v>
      </c>
      <c r="EC65" t="b">
        <v>0</v>
      </c>
    </row>
    <row r="66" spans="1:133" x14ac:dyDescent="0.75">
      <c r="A66" t="s">
        <v>205</v>
      </c>
      <c r="B66" t="s">
        <v>137</v>
      </c>
      <c r="E66" t="s">
        <v>139</v>
      </c>
      <c r="F66" t="s">
        <v>140</v>
      </c>
      <c r="G66">
        <v>7.0000000000000007E-2</v>
      </c>
      <c r="H66">
        <v>0</v>
      </c>
      <c r="I66">
        <v>0.03</v>
      </c>
      <c r="J66">
        <v>0.01</v>
      </c>
      <c r="K66">
        <v>0.11</v>
      </c>
      <c r="L66">
        <v>0.28999999999999998</v>
      </c>
      <c r="M66">
        <v>0.56000000000000005</v>
      </c>
      <c r="N66">
        <v>7.0000000000000007E-2</v>
      </c>
      <c r="O66">
        <v>0.16</v>
      </c>
      <c r="P66">
        <v>0.63</v>
      </c>
      <c r="Q66">
        <v>0.2</v>
      </c>
      <c r="R66">
        <v>0</v>
      </c>
      <c r="S66">
        <v>0</v>
      </c>
      <c r="T66" t="b">
        <v>0</v>
      </c>
      <c r="U66" t="b">
        <v>0</v>
      </c>
      <c r="W66" t="b">
        <v>0</v>
      </c>
      <c r="X66">
        <v>0</v>
      </c>
      <c r="Y66">
        <v>14</v>
      </c>
      <c r="Z66">
        <v>5978</v>
      </c>
      <c r="AA66">
        <v>0.4</v>
      </c>
      <c r="AB66">
        <v>0.17</v>
      </c>
      <c r="AC66" t="b">
        <v>0</v>
      </c>
      <c r="AD66" t="b">
        <v>0</v>
      </c>
      <c r="AE66" t="b">
        <v>0</v>
      </c>
      <c r="AF66">
        <v>2</v>
      </c>
      <c r="AG66">
        <v>0</v>
      </c>
      <c r="AH66" t="b">
        <v>0</v>
      </c>
      <c r="AI66">
        <v>48</v>
      </c>
      <c r="AJ66">
        <v>1.35E-2</v>
      </c>
      <c r="AK66" t="b">
        <v>0</v>
      </c>
      <c r="AL66">
        <v>0</v>
      </c>
      <c r="AM66">
        <v>0</v>
      </c>
      <c r="AN66">
        <v>20</v>
      </c>
      <c r="AO66">
        <v>3</v>
      </c>
      <c r="AP66" t="b">
        <v>0</v>
      </c>
      <c r="AQ66" t="b">
        <v>0</v>
      </c>
      <c r="AR66">
        <v>33</v>
      </c>
      <c r="AS66">
        <v>0</v>
      </c>
      <c r="AT66" t="b">
        <v>0</v>
      </c>
      <c r="AU66" t="b">
        <v>0</v>
      </c>
      <c r="AV66" t="b">
        <v>0</v>
      </c>
      <c r="AW66">
        <v>12</v>
      </c>
      <c r="AX66">
        <v>1</v>
      </c>
      <c r="AY66" t="b">
        <v>0</v>
      </c>
      <c r="AZ66">
        <v>71</v>
      </c>
      <c r="BA66">
        <v>9.3000000000000007</v>
      </c>
      <c r="BB66" t="b">
        <v>0</v>
      </c>
      <c r="BC66">
        <v>57</v>
      </c>
      <c r="BD66">
        <v>0.27</v>
      </c>
      <c r="BE66" t="b">
        <v>0</v>
      </c>
      <c r="BF66">
        <v>46</v>
      </c>
      <c r="BG66">
        <v>246.07</v>
      </c>
      <c r="BH66" t="b">
        <v>0</v>
      </c>
      <c r="BI66">
        <v>30</v>
      </c>
      <c r="BJ66" t="b">
        <v>0</v>
      </c>
      <c r="BK66">
        <v>77</v>
      </c>
      <c r="BL66">
        <v>33</v>
      </c>
      <c r="BM66" t="b">
        <v>0</v>
      </c>
      <c r="BN66">
        <v>20</v>
      </c>
      <c r="BO66">
        <v>5</v>
      </c>
      <c r="BP66">
        <v>76</v>
      </c>
      <c r="BQ66">
        <v>350500</v>
      </c>
      <c r="BR66" t="b">
        <v>0</v>
      </c>
      <c r="BS66" t="b">
        <v>0</v>
      </c>
      <c r="BT66">
        <v>6214</v>
      </c>
      <c r="BU66">
        <v>81</v>
      </c>
      <c r="BV66" t="b">
        <v>1</v>
      </c>
      <c r="BW66" t="b">
        <v>0</v>
      </c>
      <c r="BY66">
        <v>0.49</v>
      </c>
      <c r="BZ66">
        <v>0</v>
      </c>
      <c r="CA66" t="b">
        <v>0</v>
      </c>
      <c r="CB66">
        <v>67</v>
      </c>
      <c r="CC66">
        <v>1.89</v>
      </c>
      <c r="CD66" t="b">
        <v>0</v>
      </c>
      <c r="CE66">
        <v>84</v>
      </c>
      <c r="CF66">
        <v>0.19</v>
      </c>
      <c r="CG66" t="b">
        <v>0</v>
      </c>
      <c r="CH66">
        <v>92</v>
      </c>
      <c r="CI66">
        <v>2.33</v>
      </c>
      <c r="CL66" t="b">
        <v>0</v>
      </c>
      <c r="CM66" t="b">
        <v>0</v>
      </c>
      <c r="CN66" t="b">
        <v>0</v>
      </c>
      <c r="CO66" t="b">
        <v>0</v>
      </c>
      <c r="CP66" t="b">
        <v>0</v>
      </c>
      <c r="CS66" t="b">
        <v>0</v>
      </c>
      <c r="CT66">
        <v>46</v>
      </c>
      <c r="CU66">
        <v>1.54</v>
      </c>
      <c r="CV66" t="b">
        <v>0</v>
      </c>
      <c r="CW66">
        <v>24</v>
      </c>
      <c r="CX66">
        <v>869</v>
      </c>
      <c r="CY66" t="b">
        <v>0</v>
      </c>
      <c r="CZ66">
        <v>48</v>
      </c>
      <c r="DA66">
        <v>1030</v>
      </c>
      <c r="DB66" t="b">
        <v>0</v>
      </c>
      <c r="DC66">
        <v>49</v>
      </c>
      <c r="DD66">
        <v>590</v>
      </c>
      <c r="DE66" t="b">
        <v>0</v>
      </c>
      <c r="DF66">
        <v>30</v>
      </c>
      <c r="DG66">
        <v>80.400000000000006</v>
      </c>
      <c r="DH66" t="b">
        <v>0</v>
      </c>
      <c r="DI66">
        <v>73</v>
      </c>
      <c r="DJ66">
        <v>73</v>
      </c>
      <c r="DK66" t="b">
        <v>0</v>
      </c>
      <c r="DL66">
        <v>83</v>
      </c>
      <c r="DM66">
        <v>8</v>
      </c>
      <c r="DN66" t="b">
        <v>0</v>
      </c>
      <c r="DO66">
        <v>64</v>
      </c>
      <c r="DP66">
        <v>6</v>
      </c>
      <c r="DQ66" t="b">
        <v>0</v>
      </c>
      <c r="DR66">
        <v>43</v>
      </c>
      <c r="DS66">
        <v>27</v>
      </c>
      <c r="DT66">
        <v>47</v>
      </c>
      <c r="DU66">
        <v>11</v>
      </c>
      <c r="DV66">
        <v>72</v>
      </c>
      <c r="DW66">
        <v>16</v>
      </c>
      <c r="DX66">
        <v>90</v>
      </c>
      <c r="DY66">
        <v>3</v>
      </c>
      <c r="DZ66">
        <v>13</v>
      </c>
      <c r="EA66" t="b">
        <v>0</v>
      </c>
      <c r="EB66" t="b">
        <v>0</v>
      </c>
      <c r="EC66" t="b">
        <v>0</v>
      </c>
    </row>
    <row r="67" spans="1:133" x14ac:dyDescent="0.75">
      <c r="A67" t="s">
        <v>206</v>
      </c>
      <c r="B67" t="s">
        <v>137</v>
      </c>
      <c r="E67" t="s">
        <v>139</v>
      </c>
      <c r="F67" t="s">
        <v>140</v>
      </c>
      <c r="G67">
        <v>0.18</v>
      </c>
      <c r="H67">
        <v>0</v>
      </c>
      <c r="I67">
        <v>0.05</v>
      </c>
      <c r="J67">
        <v>0</v>
      </c>
      <c r="K67">
        <v>0.08</v>
      </c>
      <c r="L67">
        <v>0.51</v>
      </c>
      <c r="M67">
        <v>0.2</v>
      </c>
      <c r="N67">
        <v>0.04</v>
      </c>
      <c r="O67">
        <v>0.14000000000000001</v>
      </c>
      <c r="P67">
        <v>0.85</v>
      </c>
      <c r="Q67">
        <v>0</v>
      </c>
      <c r="R67">
        <v>0</v>
      </c>
      <c r="S67">
        <v>0</v>
      </c>
      <c r="T67" t="b">
        <v>0</v>
      </c>
      <c r="U67" t="b">
        <v>0</v>
      </c>
      <c r="W67" t="b">
        <v>0</v>
      </c>
      <c r="X67">
        <v>0</v>
      </c>
      <c r="Y67">
        <v>25</v>
      </c>
      <c r="Z67">
        <v>2295</v>
      </c>
      <c r="AA67">
        <v>0.62</v>
      </c>
      <c r="AB67">
        <v>0.28999999999999998</v>
      </c>
      <c r="AC67" t="b">
        <v>0</v>
      </c>
      <c r="AD67" t="b">
        <v>0</v>
      </c>
      <c r="AE67" t="b">
        <v>0</v>
      </c>
      <c r="AF67">
        <v>14</v>
      </c>
      <c r="AG67">
        <v>1.5E-3</v>
      </c>
      <c r="AH67" t="b">
        <v>0</v>
      </c>
      <c r="AI67">
        <v>13</v>
      </c>
      <c r="AJ67">
        <v>1.6000000000000001E-3</v>
      </c>
      <c r="AK67" t="b">
        <v>0</v>
      </c>
      <c r="AL67">
        <v>0</v>
      </c>
      <c r="AM67">
        <v>0</v>
      </c>
      <c r="AN67">
        <v>18</v>
      </c>
      <c r="AO67">
        <v>2</v>
      </c>
      <c r="AP67" t="b">
        <v>0</v>
      </c>
      <c r="AQ67" t="b">
        <v>0</v>
      </c>
      <c r="AR67">
        <v>33</v>
      </c>
      <c r="AS67">
        <v>0</v>
      </c>
      <c r="AT67" t="b">
        <v>0</v>
      </c>
      <c r="AU67" t="b">
        <v>0</v>
      </c>
      <c r="AV67" t="b">
        <v>0</v>
      </c>
      <c r="AW67">
        <v>44</v>
      </c>
      <c r="AX67">
        <v>2</v>
      </c>
      <c r="AY67" t="b">
        <v>0</v>
      </c>
      <c r="AZ67">
        <v>71</v>
      </c>
      <c r="BA67">
        <v>9.3000000000000007</v>
      </c>
      <c r="BB67" t="b">
        <v>0</v>
      </c>
      <c r="BC67">
        <v>94</v>
      </c>
      <c r="BD67">
        <v>0.68</v>
      </c>
      <c r="BE67" t="b">
        <v>0</v>
      </c>
      <c r="BF67">
        <v>14</v>
      </c>
      <c r="BG67">
        <v>31.94</v>
      </c>
      <c r="BH67" t="b">
        <v>0</v>
      </c>
      <c r="BI67">
        <v>0</v>
      </c>
      <c r="BJ67" t="b">
        <v>0</v>
      </c>
      <c r="BK67">
        <v>99</v>
      </c>
      <c r="BL67">
        <v>64</v>
      </c>
      <c r="BM67" t="b">
        <v>0</v>
      </c>
      <c r="BN67">
        <v>15</v>
      </c>
      <c r="BO67">
        <v>3</v>
      </c>
      <c r="BR67" t="b">
        <v>0</v>
      </c>
      <c r="BS67" t="b">
        <v>0</v>
      </c>
      <c r="BT67">
        <v>5329</v>
      </c>
      <c r="BU67">
        <v>71</v>
      </c>
      <c r="BV67" t="b">
        <v>1</v>
      </c>
      <c r="BW67" t="b">
        <v>0</v>
      </c>
      <c r="BY67">
        <v>0.21</v>
      </c>
      <c r="BZ67">
        <v>0</v>
      </c>
      <c r="CA67" t="b">
        <v>0</v>
      </c>
      <c r="CB67">
        <v>79</v>
      </c>
      <c r="CC67">
        <v>3.23</v>
      </c>
      <c r="CD67" t="b">
        <v>0</v>
      </c>
      <c r="CE67">
        <v>91</v>
      </c>
      <c r="CF67">
        <v>0.31</v>
      </c>
      <c r="CG67" t="b">
        <v>0</v>
      </c>
      <c r="CH67">
        <v>92</v>
      </c>
      <c r="CI67">
        <v>2.44</v>
      </c>
      <c r="CJ67" t="b">
        <v>0</v>
      </c>
      <c r="CL67" t="b">
        <v>0</v>
      </c>
      <c r="CM67" t="b">
        <v>0</v>
      </c>
      <c r="CN67" t="b">
        <v>0</v>
      </c>
      <c r="CO67" t="b">
        <v>0</v>
      </c>
      <c r="CP67" t="b">
        <v>0</v>
      </c>
      <c r="CS67" t="b">
        <v>0</v>
      </c>
      <c r="CT67">
        <v>48</v>
      </c>
      <c r="CU67">
        <v>1.64</v>
      </c>
      <c r="CV67" t="b">
        <v>0</v>
      </c>
      <c r="CW67">
        <v>32</v>
      </c>
      <c r="CX67">
        <v>900</v>
      </c>
      <c r="CY67" t="b">
        <v>0</v>
      </c>
      <c r="CZ67">
        <v>0</v>
      </c>
      <c r="DA67">
        <v>280</v>
      </c>
      <c r="DB67" t="b">
        <v>0</v>
      </c>
      <c r="DC67">
        <v>0</v>
      </c>
      <c r="DD67">
        <v>130</v>
      </c>
      <c r="DE67" t="b">
        <v>0</v>
      </c>
      <c r="DH67" t="b">
        <v>0</v>
      </c>
      <c r="DI67">
        <v>86</v>
      </c>
      <c r="DJ67">
        <v>59</v>
      </c>
      <c r="DK67" t="b">
        <v>0</v>
      </c>
      <c r="DL67">
        <v>12</v>
      </c>
      <c r="DM67">
        <v>0</v>
      </c>
      <c r="DN67" t="b">
        <v>0</v>
      </c>
      <c r="DO67">
        <v>24</v>
      </c>
      <c r="DP67">
        <v>2</v>
      </c>
      <c r="DQ67" t="b">
        <v>0</v>
      </c>
      <c r="DR67">
        <v>73</v>
      </c>
      <c r="DS67">
        <v>44</v>
      </c>
      <c r="DT67">
        <v>34</v>
      </c>
      <c r="DU67">
        <v>8</v>
      </c>
      <c r="DV67">
        <v>2</v>
      </c>
      <c r="DW67">
        <v>1</v>
      </c>
      <c r="DX67">
        <v>85</v>
      </c>
      <c r="DY67">
        <v>3</v>
      </c>
      <c r="DZ67">
        <v>5</v>
      </c>
      <c r="EA67" t="b">
        <v>0</v>
      </c>
      <c r="EB67" t="b">
        <v>0</v>
      </c>
      <c r="EC67" t="b">
        <v>0</v>
      </c>
    </row>
    <row r="68" spans="1:133" x14ac:dyDescent="0.75">
      <c r="A68" t="s">
        <v>207</v>
      </c>
      <c r="B68" t="s">
        <v>138</v>
      </c>
      <c r="C68" t="s">
        <v>138</v>
      </c>
      <c r="D68" t="s">
        <v>142</v>
      </c>
      <c r="E68" t="s">
        <v>139</v>
      </c>
      <c r="F68" t="s">
        <v>140</v>
      </c>
      <c r="G68">
        <v>0.03</v>
      </c>
      <c r="H68">
        <v>0</v>
      </c>
      <c r="I68">
        <v>0.03</v>
      </c>
      <c r="J68">
        <v>0</v>
      </c>
      <c r="K68">
        <v>0.03</v>
      </c>
      <c r="L68">
        <v>0.27</v>
      </c>
      <c r="M68">
        <v>0.64</v>
      </c>
      <c r="N68">
        <v>0.09</v>
      </c>
      <c r="O68">
        <v>0.13</v>
      </c>
      <c r="P68">
        <v>0.74</v>
      </c>
      <c r="Q68">
        <v>0.11</v>
      </c>
      <c r="R68">
        <v>3</v>
      </c>
      <c r="S68">
        <v>2</v>
      </c>
      <c r="T68" t="b">
        <v>1</v>
      </c>
      <c r="U68" t="b">
        <v>0</v>
      </c>
      <c r="W68" t="b">
        <v>1</v>
      </c>
      <c r="X68">
        <v>100</v>
      </c>
      <c r="Y68">
        <v>33</v>
      </c>
      <c r="Z68">
        <v>8086</v>
      </c>
      <c r="AA68">
        <v>0.79</v>
      </c>
      <c r="AB68">
        <v>0.41</v>
      </c>
      <c r="AC68" t="b">
        <v>1</v>
      </c>
      <c r="AD68" t="b">
        <v>0</v>
      </c>
      <c r="AE68" t="b">
        <v>0</v>
      </c>
      <c r="AF68">
        <v>2</v>
      </c>
      <c r="AG68">
        <v>0</v>
      </c>
      <c r="AH68" t="b">
        <v>0</v>
      </c>
      <c r="AI68">
        <v>13</v>
      </c>
      <c r="AJ68">
        <v>1.5E-3</v>
      </c>
      <c r="AK68" t="b">
        <v>0</v>
      </c>
      <c r="AL68">
        <v>0</v>
      </c>
      <c r="AM68">
        <v>0</v>
      </c>
      <c r="AN68">
        <v>88</v>
      </c>
      <c r="AO68">
        <v>23</v>
      </c>
      <c r="AP68" t="b">
        <v>0</v>
      </c>
      <c r="AQ68" t="b">
        <v>0</v>
      </c>
      <c r="AR68">
        <v>33</v>
      </c>
      <c r="AS68">
        <v>0</v>
      </c>
      <c r="AT68" t="b">
        <v>0</v>
      </c>
      <c r="AU68" t="b">
        <v>0</v>
      </c>
      <c r="AV68" t="b">
        <v>0</v>
      </c>
      <c r="AW68">
        <v>8</v>
      </c>
      <c r="AX68">
        <v>1</v>
      </c>
      <c r="AY68" t="b">
        <v>0</v>
      </c>
      <c r="AZ68">
        <v>71</v>
      </c>
      <c r="BA68">
        <v>9.31</v>
      </c>
      <c r="BB68" t="b">
        <v>1</v>
      </c>
      <c r="BC68">
        <v>97</v>
      </c>
      <c r="BD68">
        <v>0.93</v>
      </c>
      <c r="BE68" t="b">
        <v>0</v>
      </c>
      <c r="BF68">
        <v>39</v>
      </c>
      <c r="BG68">
        <v>179.97</v>
      </c>
      <c r="BH68" t="b">
        <v>0</v>
      </c>
      <c r="BI68">
        <v>38</v>
      </c>
      <c r="BJ68" t="b">
        <v>0</v>
      </c>
      <c r="BK68">
        <v>88</v>
      </c>
      <c r="BL68">
        <v>41</v>
      </c>
      <c r="BM68" t="b">
        <v>0</v>
      </c>
      <c r="BN68">
        <v>40</v>
      </c>
      <c r="BO68">
        <v>17</v>
      </c>
      <c r="BP68">
        <v>84</v>
      </c>
      <c r="BQ68">
        <v>440500</v>
      </c>
      <c r="BR68" t="b">
        <v>0</v>
      </c>
      <c r="BS68" t="b">
        <v>0</v>
      </c>
      <c r="BT68">
        <v>4284</v>
      </c>
      <c r="BU68">
        <v>56</v>
      </c>
      <c r="BV68" t="b">
        <v>1</v>
      </c>
      <c r="BW68" t="b">
        <v>0</v>
      </c>
      <c r="BY68">
        <v>0.43</v>
      </c>
      <c r="BZ68">
        <v>0</v>
      </c>
      <c r="CA68" t="b">
        <v>0</v>
      </c>
      <c r="CB68">
        <v>68</v>
      </c>
      <c r="CC68">
        <v>1.95</v>
      </c>
      <c r="CD68" t="b">
        <v>1</v>
      </c>
      <c r="CE68">
        <v>96</v>
      </c>
      <c r="CF68">
        <v>0.67</v>
      </c>
      <c r="CG68" t="b">
        <v>0</v>
      </c>
      <c r="CH68">
        <v>86</v>
      </c>
      <c r="CI68">
        <v>1.72</v>
      </c>
      <c r="CJ68" t="b">
        <v>1</v>
      </c>
      <c r="CL68" t="b">
        <v>0</v>
      </c>
      <c r="CM68" t="b">
        <v>1</v>
      </c>
      <c r="CN68" t="b">
        <v>1</v>
      </c>
      <c r="CO68" t="b">
        <v>0</v>
      </c>
      <c r="CP68" t="b">
        <v>0</v>
      </c>
      <c r="CS68" t="b">
        <v>0</v>
      </c>
      <c r="CT68">
        <v>28</v>
      </c>
      <c r="CU68">
        <v>0.49</v>
      </c>
      <c r="CV68" t="b">
        <v>0</v>
      </c>
      <c r="CW68">
        <v>43</v>
      </c>
      <c r="CX68">
        <v>940</v>
      </c>
      <c r="CY68" t="b">
        <v>0</v>
      </c>
      <c r="CZ68">
        <v>52</v>
      </c>
      <c r="DA68">
        <v>1060</v>
      </c>
      <c r="DB68" t="b">
        <v>0</v>
      </c>
      <c r="DC68">
        <v>35</v>
      </c>
      <c r="DD68">
        <v>520</v>
      </c>
      <c r="DE68" t="b">
        <v>0</v>
      </c>
      <c r="DF68">
        <v>41</v>
      </c>
      <c r="DG68">
        <v>79.400000000000006</v>
      </c>
      <c r="DH68" t="b">
        <v>0</v>
      </c>
      <c r="DI68">
        <v>79</v>
      </c>
      <c r="DJ68">
        <v>67</v>
      </c>
      <c r="DK68" t="b">
        <v>0</v>
      </c>
      <c r="DL68">
        <v>79</v>
      </c>
      <c r="DM68">
        <v>6</v>
      </c>
      <c r="DN68" t="b">
        <v>0</v>
      </c>
      <c r="DO68">
        <v>60</v>
      </c>
      <c r="DP68">
        <v>5</v>
      </c>
      <c r="DQ68" t="b">
        <v>0</v>
      </c>
      <c r="DR68">
        <v>77</v>
      </c>
      <c r="DS68">
        <v>47</v>
      </c>
      <c r="DT68">
        <v>62</v>
      </c>
      <c r="DU68">
        <v>15</v>
      </c>
      <c r="DV68">
        <v>86</v>
      </c>
      <c r="DW68">
        <v>24</v>
      </c>
      <c r="DX68">
        <v>94</v>
      </c>
      <c r="DY68">
        <v>9</v>
      </c>
      <c r="DZ68">
        <v>22</v>
      </c>
      <c r="EA68" t="b">
        <v>0</v>
      </c>
      <c r="EB68" t="b">
        <v>0</v>
      </c>
      <c r="EC68" t="b">
        <v>0</v>
      </c>
    </row>
    <row r="69" spans="1:133" x14ac:dyDescent="0.75">
      <c r="A69" t="s">
        <v>208</v>
      </c>
      <c r="B69" t="s">
        <v>138</v>
      </c>
      <c r="C69" t="s">
        <v>138</v>
      </c>
      <c r="D69" t="s">
        <v>142</v>
      </c>
      <c r="E69" t="s">
        <v>139</v>
      </c>
      <c r="F69" t="s">
        <v>140</v>
      </c>
      <c r="G69">
        <v>0.02</v>
      </c>
      <c r="H69">
        <v>0</v>
      </c>
      <c r="I69">
        <v>0.12</v>
      </c>
      <c r="J69">
        <v>0</v>
      </c>
      <c r="K69">
        <v>0.01</v>
      </c>
      <c r="L69">
        <v>0.1</v>
      </c>
      <c r="M69">
        <v>0.72</v>
      </c>
      <c r="N69">
        <v>7.0000000000000007E-2</v>
      </c>
      <c r="O69">
        <v>0.22</v>
      </c>
      <c r="P69">
        <v>0.7</v>
      </c>
      <c r="Q69">
        <v>7.0000000000000007E-2</v>
      </c>
      <c r="R69">
        <v>3</v>
      </c>
      <c r="S69">
        <v>2</v>
      </c>
      <c r="T69" t="b">
        <v>1</v>
      </c>
      <c r="U69" t="b">
        <v>0</v>
      </c>
      <c r="W69" t="b">
        <v>1</v>
      </c>
      <c r="X69">
        <v>100</v>
      </c>
      <c r="Y69">
        <v>80</v>
      </c>
      <c r="Z69">
        <v>5112</v>
      </c>
      <c r="AA69">
        <v>0.87</v>
      </c>
      <c r="AB69">
        <v>0.48</v>
      </c>
      <c r="AC69" t="b">
        <v>1</v>
      </c>
      <c r="AD69" t="b">
        <v>0</v>
      </c>
      <c r="AE69" t="b">
        <v>0</v>
      </c>
      <c r="AF69">
        <v>3</v>
      </c>
      <c r="AG69">
        <v>1E-4</v>
      </c>
      <c r="AH69" t="b">
        <v>0</v>
      </c>
      <c r="AI69">
        <v>0</v>
      </c>
      <c r="AJ69">
        <v>0</v>
      </c>
      <c r="AK69" t="b">
        <v>0</v>
      </c>
      <c r="AL69">
        <v>0</v>
      </c>
      <c r="AM69">
        <v>0</v>
      </c>
      <c r="AN69">
        <v>3</v>
      </c>
      <c r="AO69">
        <v>0</v>
      </c>
      <c r="AP69" t="b">
        <v>0</v>
      </c>
      <c r="AQ69" t="b">
        <v>0</v>
      </c>
      <c r="AR69">
        <v>33</v>
      </c>
      <c r="AS69">
        <v>0</v>
      </c>
      <c r="AT69" t="b">
        <v>0</v>
      </c>
      <c r="AU69" t="b">
        <v>0</v>
      </c>
      <c r="AV69" t="b">
        <v>0</v>
      </c>
      <c r="AW69">
        <v>10</v>
      </c>
      <c r="AX69">
        <v>1</v>
      </c>
      <c r="AY69" t="b">
        <v>0</v>
      </c>
      <c r="AZ69">
        <v>72</v>
      </c>
      <c r="BA69">
        <v>9.34</v>
      </c>
      <c r="BB69" t="b">
        <v>0</v>
      </c>
      <c r="BC69">
        <v>76</v>
      </c>
      <c r="BD69">
        <v>0.39</v>
      </c>
      <c r="BE69" t="b">
        <v>0</v>
      </c>
      <c r="BF69">
        <v>66</v>
      </c>
      <c r="BG69">
        <v>548.03</v>
      </c>
      <c r="BH69" t="b">
        <v>0</v>
      </c>
      <c r="BI69">
        <v>57</v>
      </c>
      <c r="BJ69" t="b">
        <v>0</v>
      </c>
      <c r="BK69">
        <v>86</v>
      </c>
      <c r="BL69">
        <v>40</v>
      </c>
      <c r="BM69" t="b">
        <v>0</v>
      </c>
      <c r="BN69">
        <v>37</v>
      </c>
      <c r="BO69">
        <v>15</v>
      </c>
      <c r="BP69">
        <v>71</v>
      </c>
      <c r="BQ69">
        <v>309700</v>
      </c>
      <c r="BR69" t="b">
        <v>0</v>
      </c>
      <c r="BS69" t="b">
        <v>0</v>
      </c>
      <c r="BT69">
        <v>5617</v>
      </c>
      <c r="BU69">
        <v>75</v>
      </c>
      <c r="BV69" t="b">
        <v>1</v>
      </c>
      <c r="BW69" t="b">
        <v>0</v>
      </c>
      <c r="BY69">
        <v>0.47</v>
      </c>
      <c r="BZ69">
        <v>0</v>
      </c>
      <c r="CA69" t="b">
        <v>0</v>
      </c>
      <c r="CB69">
        <v>69</v>
      </c>
      <c r="CC69">
        <v>2.02</v>
      </c>
      <c r="CD69" t="b">
        <v>1</v>
      </c>
      <c r="CE69">
        <v>96</v>
      </c>
      <c r="CF69">
        <v>0.62</v>
      </c>
      <c r="CG69" t="b">
        <v>1</v>
      </c>
      <c r="CH69">
        <v>95</v>
      </c>
      <c r="CI69">
        <v>2.92</v>
      </c>
      <c r="CL69" t="b">
        <v>0</v>
      </c>
      <c r="CM69" t="b">
        <v>0</v>
      </c>
      <c r="CN69" t="b">
        <v>0</v>
      </c>
      <c r="CO69" t="b">
        <v>0</v>
      </c>
      <c r="CP69" t="b">
        <v>0</v>
      </c>
      <c r="CS69" t="b">
        <v>0</v>
      </c>
      <c r="CT69">
        <v>44</v>
      </c>
      <c r="CU69">
        <v>1.42</v>
      </c>
      <c r="CV69" t="b">
        <v>0</v>
      </c>
      <c r="CW69">
        <v>43</v>
      </c>
      <c r="CX69">
        <v>940</v>
      </c>
      <c r="CY69" t="b">
        <v>0</v>
      </c>
      <c r="CZ69">
        <v>65</v>
      </c>
      <c r="DA69">
        <v>1170</v>
      </c>
      <c r="DB69" t="b">
        <v>0</v>
      </c>
      <c r="DC69">
        <v>19</v>
      </c>
      <c r="DD69">
        <v>440</v>
      </c>
      <c r="DE69" t="b">
        <v>0</v>
      </c>
      <c r="DF69">
        <v>57</v>
      </c>
      <c r="DG69">
        <v>77.7</v>
      </c>
      <c r="DH69" t="b">
        <v>0</v>
      </c>
      <c r="DI69">
        <v>86</v>
      </c>
      <c r="DJ69">
        <v>59</v>
      </c>
      <c r="DK69" t="b">
        <v>1</v>
      </c>
      <c r="DL69">
        <v>96</v>
      </c>
      <c r="DM69">
        <v>23</v>
      </c>
      <c r="DN69" t="b">
        <v>0</v>
      </c>
      <c r="DO69">
        <v>56</v>
      </c>
      <c r="DP69">
        <v>5</v>
      </c>
      <c r="DQ69" t="b">
        <v>0</v>
      </c>
      <c r="DR69">
        <v>84</v>
      </c>
      <c r="DS69">
        <v>53</v>
      </c>
      <c r="DT69">
        <v>77</v>
      </c>
      <c r="DU69">
        <v>21</v>
      </c>
      <c r="DV69">
        <v>97</v>
      </c>
      <c r="DW69">
        <v>39</v>
      </c>
      <c r="DX69">
        <v>95</v>
      </c>
      <c r="DY69">
        <v>10</v>
      </c>
      <c r="DZ69">
        <v>26</v>
      </c>
      <c r="EA69" t="b">
        <v>0</v>
      </c>
      <c r="EB69" t="b">
        <v>0</v>
      </c>
      <c r="EC69" t="b">
        <v>0</v>
      </c>
    </row>
    <row r="70" spans="1:133" x14ac:dyDescent="0.75">
      <c r="A70" t="s">
        <v>209</v>
      </c>
      <c r="B70" t="s">
        <v>138</v>
      </c>
      <c r="C70" t="s">
        <v>138</v>
      </c>
      <c r="D70" t="s">
        <v>142</v>
      </c>
      <c r="E70" t="s">
        <v>139</v>
      </c>
      <c r="F70" t="s">
        <v>140</v>
      </c>
      <c r="G70">
        <v>0.02</v>
      </c>
      <c r="H70">
        <v>0</v>
      </c>
      <c r="I70">
        <v>0.09</v>
      </c>
      <c r="J70">
        <v>0</v>
      </c>
      <c r="K70">
        <v>0.02</v>
      </c>
      <c r="L70">
        <v>0.03</v>
      </c>
      <c r="M70">
        <v>0.84</v>
      </c>
      <c r="N70">
        <v>0.05</v>
      </c>
      <c r="O70">
        <v>0.17</v>
      </c>
      <c r="P70">
        <v>0.74</v>
      </c>
      <c r="Q70">
        <v>7.0000000000000007E-2</v>
      </c>
      <c r="R70">
        <v>3</v>
      </c>
      <c r="S70">
        <v>2</v>
      </c>
      <c r="T70" t="b">
        <v>1</v>
      </c>
      <c r="U70" t="b">
        <v>0</v>
      </c>
      <c r="W70" t="b">
        <v>1</v>
      </c>
      <c r="X70">
        <v>100</v>
      </c>
      <c r="Y70">
        <v>87</v>
      </c>
      <c r="Z70">
        <v>5777</v>
      </c>
      <c r="AA70">
        <v>0.85</v>
      </c>
      <c r="AB70">
        <v>0.47</v>
      </c>
      <c r="AC70" t="b">
        <v>1</v>
      </c>
      <c r="AD70" t="b">
        <v>0</v>
      </c>
      <c r="AE70" t="b">
        <v>0</v>
      </c>
      <c r="AG70">
        <v>0</v>
      </c>
      <c r="AH70" t="b">
        <v>0</v>
      </c>
      <c r="AI70">
        <v>0</v>
      </c>
      <c r="AJ70">
        <v>0</v>
      </c>
      <c r="AK70" t="b">
        <v>0</v>
      </c>
      <c r="AL70">
        <v>0</v>
      </c>
      <c r="AM70">
        <v>0</v>
      </c>
      <c r="AN70">
        <v>21</v>
      </c>
      <c r="AO70">
        <v>3</v>
      </c>
      <c r="AP70" t="b">
        <v>0</v>
      </c>
      <c r="AQ70" t="b">
        <v>0</v>
      </c>
      <c r="AR70">
        <v>33</v>
      </c>
      <c r="AS70">
        <v>0</v>
      </c>
      <c r="AT70" t="b">
        <v>0</v>
      </c>
      <c r="AU70" t="b">
        <v>0</v>
      </c>
      <c r="AV70" t="b">
        <v>0</v>
      </c>
      <c r="AW70">
        <v>15</v>
      </c>
      <c r="AX70">
        <v>1</v>
      </c>
      <c r="AY70" t="b">
        <v>0</v>
      </c>
      <c r="AZ70">
        <v>72</v>
      </c>
      <c r="BA70">
        <v>9.35</v>
      </c>
      <c r="BB70" t="b">
        <v>0</v>
      </c>
      <c r="BC70">
        <v>62</v>
      </c>
      <c r="BD70">
        <v>0.3</v>
      </c>
      <c r="BE70" t="b">
        <v>0</v>
      </c>
      <c r="BF70">
        <v>68</v>
      </c>
      <c r="BG70">
        <v>576.54</v>
      </c>
      <c r="BH70" t="b">
        <v>0</v>
      </c>
      <c r="BI70">
        <v>33</v>
      </c>
      <c r="BJ70" t="b">
        <v>0</v>
      </c>
      <c r="BK70">
        <v>85</v>
      </c>
      <c r="BL70">
        <v>39</v>
      </c>
      <c r="BM70" t="b">
        <v>0</v>
      </c>
      <c r="BN70">
        <v>30</v>
      </c>
      <c r="BO70">
        <v>10</v>
      </c>
      <c r="BP70">
        <v>83</v>
      </c>
      <c r="BQ70">
        <v>432800</v>
      </c>
      <c r="BR70" t="b">
        <v>0</v>
      </c>
      <c r="BS70" t="b">
        <v>0</v>
      </c>
      <c r="BT70">
        <v>5866</v>
      </c>
      <c r="BU70">
        <v>78</v>
      </c>
      <c r="BV70" t="b">
        <v>1</v>
      </c>
      <c r="BW70" t="b">
        <v>0</v>
      </c>
      <c r="BY70">
        <v>0.21</v>
      </c>
      <c r="BZ70">
        <v>0</v>
      </c>
      <c r="CA70" t="b">
        <v>0</v>
      </c>
      <c r="CB70">
        <v>70</v>
      </c>
      <c r="CC70">
        <v>2.17</v>
      </c>
      <c r="CD70" t="b">
        <v>1</v>
      </c>
      <c r="CE70">
        <v>93</v>
      </c>
      <c r="CF70">
        <v>0.43</v>
      </c>
      <c r="CG70" t="b">
        <v>1</v>
      </c>
      <c r="CH70">
        <v>96</v>
      </c>
      <c r="CI70">
        <v>3.31</v>
      </c>
      <c r="CL70" t="b">
        <v>0</v>
      </c>
      <c r="CM70" t="b">
        <v>0</v>
      </c>
      <c r="CN70" t="b">
        <v>0</v>
      </c>
      <c r="CO70" t="b">
        <v>0</v>
      </c>
      <c r="CP70" t="b">
        <v>0</v>
      </c>
      <c r="CS70" t="b">
        <v>0</v>
      </c>
      <c r="CT70">
        <v>28</v>
      </c>
      <c r="CU70">
        <v>0.5</v>
      </c>
      <c r="CV70" t="b">
        <v>0</v>
      </c>
      <c r="CW70">
        <v>32</v>
      </c>
      <c r="CX70">
        <v>900</v>
      </c>
      <c r="CY70" t="b">
        <v>0</v>
      </c>
      <c r="CZ70">
        <v>73</v>
      </c>
      <c r="DA70">
        <v>1260</v>
      </c>
      <c r="DB70" t="b">
        <v>0</v>
      </c>
      <c r="DC70">
        <v>33</v>
      </c>
      <c r="DD70">
        <v>509</v>
      </c>
      <c r="DE70" t="b">
        <v>0</v>
      </c>
      <c r="DF70">
        <v>27</v>
      </c>
      <c r="DG70">
        <v>80.7</v>
      </c>
      <c r="DH70" t="b">
        <v>0</v>
      </c>
      <c r="DI70">
        <v>62</v>
      </c>
      <c r="DJ70">
        <v>82</v>
      </c>
      <c r="DK70" t="b">
        <v>1</v>
      </c>
      <c r="DL70">
        <v>96</v>
      </c>
      <c r="DM70">
        <v>23</v>
      </c>
      <c r="DN70" t="b">
        <v>0</v>
      </c>
      <c r="DO70">
        <v>35</v>
      </c>
      <c r="DP70">
        <v>3</v>
      </c>
      <c r="DQ70" t="b">
        <v>0</v>
      </c>
      <c r="DR70">
        <v>85</v>
      </c>
      <c r="DS70">
        <v>54</v>
      </c>
      <c r="DT70">
        <v>31</v>
      </c>
      <c r="DU70">
        <v>7</v>
      </c>
      <c r="DV70">
        <v>96</v>
      </c>
      <c r="DW70">
        <v>37</v>
      </c>
      <c r="DX70">
        <v>92</v>
      </c>
      <c r="DY70">
        <v>8</v>
      </c>
      <c r="DZ70">
        <v>8</v>
      </c>
      <c r="EA70" t="b">
        <v>0</v>
      </c>
      <c r="EB70" t="b">
        <v>0</v>
      </c>
      <c r="EC70" t="b">
        <v>0</v>
      </c>
    </row>
    <row r="71" spans="1:133" x14ac:dyDescent="0.75">
      <c r="A71" t="s">
        <v>210</v>
      </c>
      <c r="B71" t="s">
        <v>137</v>
      </c>
      <c r="C71" t="s">
        <v>138</v>
      </c>
      <c r="E71" t="s">
        <v>139</v>
      </c>
      <c r="F71" t="s">
        <v>140</v>
      </c>
      <c r="G71">
        <v>0.01</v>
      </c>
      <c r="H71">
        <v>0</v>
      </c>
      <c r="I71">
        <v>0</v>
      </c>
      <c r="J71">
        <v>0</v>
      </c>
      <c r="K71">
        <v>0</v>
      </c>
      <c r="L71">
        <v>0.06</v>
      </c>
      <c r="M71">
        <v>0.9</v>
      </c>
      <c r="N71">
        <v>0.1</v>
      </c>
      <c r="O71">
        <v>0.12</v>
      </c>
      <c r="P71">
        <v>0.78</v>
      </c>
      <c r="Q71">
        <v>0.08</v>
      </c>
      <c r="R71">
        <v>0</v>
      </c>
      <c r="S71">
        <v>0</v>
      </c>
      <c r="T71" t="b">
        <v>0</v>
      </c>
      <c r="U71" t="b">
        <v>0</v>
      </c>
      <c r="W71" t="b">
        <v>0</v>
      </c>
      <c r="X71">
        <v>0</v>
      </c>
      <c r="Y71">
        <v>71</v>
      </c>
      <c r="Z71">
        <v>2208</v>
      </c>
      <c r="AA71">
        <v>0.5</v>
      </c>
      <c r="AB71">
        <v>0.23</v>
      </c>
      <c r="AC71" t="b">
        <v>0</v>
      </c>
      <c r="AD71" t="b">
        <v>0</v>
      </c>
      <c r="AE71" t="b">
        <v>0</v>
      </c>
      <c r="AF71">
        <v>3</v>
      </c>
      <c r="AG71">
        <v>1E-4</v>
      </c>
      <c r="AH71" t="b">
        <v>0</v>
      </c>
      <c r="AI71">
        <v>0</v>
      </c>
      <c r="AJ71">
        <v>0</v>
      </c>
      <c r="AK71" t="b">
        <v>0</v>
      </c>
      <c r="AL71">
        <v>0</v>
      </c>
      <c r="AM71">
        <v>0</v>
      </c>
      <c r="AN71">
        <v>1</v>
      </c>
      <c r="AO71">
        <v>0</v>
      </c>
      <c r="AP71" t="b">
        <v>0</v>
      </c>
      <c r="AQ71" t="b">
        <v>0</v>
      </c>
      <c r="AR71">
        <v>33</v>
      </c>
      <c r="AS71">
        <v>0</v>
      </c>
      <c r="AT71" t="b">
        <v>0</v>
      </c>
      <c r="AU71" t="b">
        <v>0</v>
      </c>
      <c r="AV71" t="b">
        <v>0</v>
      </c>
      <c r="AW71">
        <v>12</v>
      </c>
      <c r="AX71">
        <v>1</v>
      </c>
      <c r="AY71" t="b">
        <v>0</v>
      </c>
      <c r="AZ71">
        <v>72</v>
      </c>
      <c r="BA71">
        <v>9.34</v>
      </c>
      <c r="BB71" t="b">
        <v>0</v>
      </c>
      <c r="BC71">
        <v>73</v>
      </c>
      <c r="BD71">
        <v>0.37</v>
      </c>
      <c r="BE71" t="b">
        <v>0</v>
      </c>
      <c r="BF71">
        <v>83</v>
      </c>
      <c r="BG71">
        <v>1190.5899999999999</v>
      </c>
      <c r="BH71" t="b">
        <v>0</v>
      </c>
      <c r="BI71">
        <v>65</v>
      </c>
      <c r="BJ71" t="b">
        <v>0</v>
      </c>
      <c r="BK71">
        <v>89</v>
      </c>
      <c r="BL71">
        <v>43</v>
      </c>
      <c r="BM71" t="b">
        <v>0</v>
      </c>
      <c r="BN71">
        <v>64</v>
      </c>
      <c r="BO71">
        <v>39</v>
      </c>
      <c r="BP71">
        <v>81</v>
      </c>
      <c r="BQ71">
        <v>403500</v>
      </c>
      <c r="BR71" t="b">
        <v>0</v>
      </c>
      <c r="BS71" t="b">
        <v>0</v>
      </c>
      <c r="BT71">
        <v>5704</v>
      </c>
      <c r="BU71">
        <v>76</v>
      </c>
      <c r="BV71" t="b">
        <v>1</v>
      </c>
      <c r="BW71" t="b">
        <v>0</v>
      </c>
      <c r="BY71">
        <v>0.21</v>
      </c>
      <c r="BZ71">
        <v>0</v>
      </c>
      <c r="CA71" t="b">
        <v>0</v>
      </c>
      <c r="CB71">
        <v>70</v>
      </c>
      <c r="CC71">
        <v>2.09</v>
      </c>
      <c r="CD71" t="b">
        <v>0</v>
      </c>
      <c r="CE71">
        <v>94</v>
      </c>
      <c r="CF71">
        <v>0.47</v>
      </c>
      <c r="CG71" t="b">
        <v>0</v>
      </c>
      <c r="CH71">
        <v>95</v>
      </c>
      <c r="CI71">
        <v>3.18</v>
      </c>
      <c r="CL71" t="b">
        <v>0</v>
      </c>
      <c r="CM71" t="b">
        <v>0</v>
      </c>
      <c r="CN71" t="b">
        <v>0</v>
      </c>
      <c r="CO71" t="b">
        <v>0</v>
      </c>
      <c r="CP71" t="b">
        <v>0</v>
      </c>
      <c r="CS71" t="b">
        <v>0</v>
      </c>
      <c r="CT71">
        <v>37</v>
      </c>
      <c r="CU71">
        <v>0.93</v>
      </c>
      <c r="CV71" t="b">
        <v>0</v>
      </c>
      <c r="CW71">
        <v>29</v>
      </c>
      <c r="CX71">
        <v>890</v>
      </c>
      <c r="CY71" t="b">
        <v>0</v>
      </c>
      <c r="CZ71">
        <v>56</v>
      </c>
      <c r="DA71">
        <v>1090</v>
      </c>
      <c r="DB71" t="b">
        <v>0</v>
      </c>
      <c r="DC71">
        <v>23</v>
      </c>
      <c r="DD71">
        <v>459</v>
      </c>
      <c r="DE71" t="b">
        <v>0</v>
      </c>
      <c r="DF71">
        <v>52</v>
      </c>
      <c r="DG71">
        <v>78.3</v>
      </c>
      <c r="DH71" t="b">
        <v>0</v>
      </c>
      <c r="DI71">
        <v>73</v>
      </c>
      <c r="DJ71">
        <v>72</v>
      </c>
      <c r="DK71" t="b">
        <v>0</v>
      </c>
      <c r="DL71">
        <v>86</v>
      </c>
      <c r="DM71">
        <v>10</v>
      </c>
      <c r="DN71" t="b">
        <v>0</v>
      </c>
      <c r="DO71">
        <v>78</v>
      </c>
      <c r="DP71">
        <v>8</v>
      </c>
      <c r="DQ71" t="b">
        <v>0</v>
      </c>
      <c r="DR71">
        <v>56</v>
      </c>
      <c r="DS71">
        <v>33</v>
      </c>
      <c r="DT71">
        <v>48</v>
      </c>
      <c r="DU71">
        <v>11</v>
      </c>
      <c r="DV71">
        <v>97</v>
      </c>
      <c r="DW71">
        <v>41</v>
      </c>
      <c r="DX71">
        <v>89</v>
      </c>
      <c r="DY71">
        <v>11</v>
      </c>
      <c r="DZ71">
        <v>7</v>
      </c>
      <c r="EA71" t="b">
        <v>0</v>
      </c>
      <c r="EB71" t="b">
        <v>0</v>
      </c>
      <c r="EC71" t="b">
        <v>0</v>
      </c>
    </row>
    <row r="72" spans="1:133" x14ac:dyDescent="0.75">
      <c r="A72" t="s">
        <v>211</v>
      </c>
      <c r="B72" t="s">
        <v>138</v>
      </c>
      <c r="D72" t="s">
        <v>142</v>
      </c>
      <c r="E72" t="s">
        <v>139</v>
      </c>
      <c r="F72" t="s">
        <v>140</v>
      </c>
      <c r="G72">
        <v>0.01</v>
      </c>
      <c r="H72">
        <v>0.09</v>
      </c>
      <c r="I72">
        <v>0.01</v>
      </c>
      <c r="J72">
        <v>0</v>
      </c>
      <c r="K72">
        <v>0.01</v>
      </c>
      <c r="L72">
        <v>0.03</v>
      </c>
      <c r="M72">
        <v>0.92</v>
      </c>
      <c r="N72">
        <v>0.15</v>
      </c>
      <c r="O72">
        <v>0.25</v>
      </c>
      <c r="P72">
        <v>0.69</v>
      </c>
      <c r="Q72">
        <v>0.04</v>
      </c>
      <c r="R72">
        <v>6</v>
      </c>
      <c r="S72">
        <v>3</v>
      </c>
      <c r="T72" t="b">
        <v>1</v>
      </c>
      <c r="U72" t="b">
        <v>0</v>
      </c>
      <c r="W72" t="b">
        <v>1</v>
      </c>
      <c r="X72">
        <v>100</v>
      </c>
      <c r="Y72">
        <v>66</v>
      </c>
      <c r="Z72">
        <v>7788</v>
      </c>
      <c r="AA72">
        <v>0.98</v>
      </c>
      <c r="AB72">
        <v>0.73</v>
      </c>
      <c r="AC72" t="b">
        <v>1</v>
      </c>
      <c r="AD72" t="b">
        <v>0</v>
      </c>
      <c r="AE72" t="b">
        <v>0</v>
      </c>
      <c r="AF72">
        <v>5</v>
      </c>
      <c r="AG72">
        <v>2.0000000000000001E-4</v>
      </c>
      <c r="AH72" t="b">
        <v>0</v>
      </c>
      <c r="AI72">
        <v>0</v>
      </c>
      <c r="AJ72">
        <v>0</v>
      </c>
      <c r="AK72" t="b">
        <v>0</v>
      </c>
      <c r="AL72">
        <v>0</v>
      </c>
      <c r="AM72">
        <v>0</v>
      </c>
      <c r="AN72">
        <v>1</v>
      </c>
      <c r="AO72">
        <v>0</v>
      </c>
      <c r="AP72" t="b">
        <v>0</v>
      </c>
      <c r="AQ72" t="b">
        <v>0</v>
      </c>
      <c r="AR72">
        <v>33</v>
      </c>
      <c r="AS72">
        <v>0</v>
      </c>
      <c r="AT72" t="b">
        <v>0</v>
      </c>
      <c r="AU72" t="b">
        <v>0</v>
      </c>
      <c r="AV72" t="b">
        <v>0</v>
      </c>
      <c r="AW72">
        <v>12</v>
      </c>
      <c r="AX72">
        <v>1</v>
      </c>
      <c r="AY72" t="b">
        <v>0</v>
      </c>
      <c r="AZ72">
        <v>72</v>
      </c>
      <c r="BA72">
        <v>9.33</v>
      </c>
      <c r="BB72" t="b">
        <v>0</v>
      </c>
      <c r="BC72">
        <v>88</v>
      </c>
      <c r="BD72">
        <v>0.52</v>
      </c>
      <c r="BE72" t="b">
        <v>0</v>
      </c>
      <c r="BF72">
        <v>68</v>
      </c>
      <c r="BG72">
        <v>577.16</v>
      </c>
      <c r="BH72" t="b">
        <v>0</v>
      </c>
      <c r="BI72">
        <v>74</v>
      </c>
      <c r="BJ72" t="b">
        <v>1</v>
      </c>
      <c r="BK72">
        <v>99</v>
      </c>
      <c r="BL72">
        <v>63</v>
      </c>
      <c r="BM72" t="b">
        <v>0</v>
      </c>
      <c r="BN72">
        <v>51</v>
      </c>
      <c r="BO72">
        <v>25</v>
      </c>
      <c r="BP72">
        <v>79</v>
      </c>
      <c r="BQ72">
        <v>370800</v>
      </c>
      <c r="BR72" t="b">
        <v>0</v>
      </c>
      <c r="BS72" t="b">
        <v>0</v>
      </c>
      <c r="BT72">
        <v>6142</v>
      </c>
      <c r="BU72">
        <v>81</v>
      </c>
      <c r="BV72" t="b">
        <v>1</v>
      </c>
      <c r="BW72" t="b">
        <v>0</v>
      </c>
      <c r="BY72">
        <v>0.68</v>
      </c>
      <c r="BZ72">
        <v>0.01</v>
      </c>
      <c r="CA72" t="b">
        <v>0</v>
      </c>
      <c r="CB72">
        <v>68</v>
      </c>
      <c r="CC72">
        <v>1.96</v>
      </c>
      <c r="CD72" t="b">
        <v>1</v>
      </c>
      <c r="CE72">
        <v>97</v>
      </c>
      <c r="CF72">
        <v>0.75</v>
      </c>
      <c r="CG72" t="b">
        <v>1</v>
      </c>
      <c r="CH72">
        <v>93</v>
      </c>
      <c r="CI72">
        <v>2.59</v>
      </c>
      <c r="CL72" t="b">
        <v>0</v>
      </c>
      <c r="CM72" t="b">
        <v>0</v>
      </c>
      <c r="CN72" t="b">
        <v>0</v>
      </c>
      <c r="CO72" t="b">
        <v>0</v>
      </c>
      <c r="CP72" t="b">
        <v>0</v>
      </c>
      <c r="CS72" t="b">
        <v>0</v>
      </c>
      <c r="CT72">
        <v>41</v>
      </c>
      <c r="CU72">
        <v>1.21</v>
      </c>
      <c r="CV72" t="b">
        <v>0</v>
      </c>
      <c r="CW72">
        <v>77</v>
      </c>
      <c r="CX72">
        <v>1070</v>
      </c>
      <c r="CY72" t="b">
        <v>0</v>
      </c>
      <c r="CZ72">
        <v>67</v>
      </c>
      <c r="DA72">
        <v>1190</v>
      </c>
      <c r="DB72" t="b">
        <v>0</v>
      </c>
      <c r="DC72">
        <v>33</v>
      </c>
      <c r="DD72">
        <v>509</v>
      </c>
      <c r="DE72" t="b">
        <v>0</v>
      </c>
      <c r="DF72">
        <v>82</v>
      </c>
      <c r="DG72">
        <v>74.59</v>
      </c>
      <c r="DH72" t="b">
        <v>1</v>
      </c>
      <c r="DI72">
        <v>96</v>
      </c>
      <c r="DJ72">
        <v>41</v>
      </c>
      <c r="DK72" t="b">
        <v>1</v>
      </c>
      <c r="DL72">
        <v>99</v>
      </c>
      <c r="DM72">
        <v>46</v>
      </c>
      <c r="DN72" t="b">
        <v>0</v>
      </c>
      <c r="DO72">
        <v>50</v>
      </c>
      <c r="DP72">
        <v>4</v>
      </c>
      <c r="DQ72" t="b">
        <v>1</v>
      </c>
      <c r="DR72">
        <v>98</v>
      </c>
      <c r="DS72">
        <v>78</v>
      </c>
      <c r="DT72">
        <v>96</v>
      </c>
      <c r="DU72">
        <v>43</v>
      </c>
      <c r="DV72">
        <v>99</v>
      </c>
      <c r="DW72">
        <v>59</v>
      </c>
      <c r="DX72">
        <v>95</v>
      </c>
      <c r="DY72">
        <v>8</v>
      </c>
      <c r="DZ72">
        <v>37</v>
      </c>
      <c r="EA72" t="b">
        <v>0</v>
      </c>
      <c r="EB72" t="b">
        <v>0</v>
      </c>
      <c r="EC72" t="b">
        <v>0</v>
      </c>
    </row>
    <row r="73" spans="1:133" x14ac:dyDescent="0.75">
      <c r="A73" t="s">
        <v>212</v>
      </c>
      <c r="B73" t="s">
        <v>138</v>
      </c>
      <c r="D73" t="s">
        <v>142</v>
      </c>
      <c r="E73" t="s">
        <v>139</v>
      </c>
      <c r="F73" t="s">
        <v>140</v>
      </c>
      <c r="G73">
        <v>0.06</v>
      </c>
      <c r="H73">
        <v>0.01</v>
      </c>
      <c r="I73">
        <v>0.05</v>
      </c>
      <c r="J73">
        <v>0</v>
      </c>
      <c r="K73">
        <v>0.12</v>
      </c>
      <c r="L73">
        <v>0.63</v>
      </c>
      <c r="M73">
        <v>0.13</v>
      </c>
      <c r="N73">
        <v>0.03</v>
      </c>
      <c r="O73">
        <v>0.24</v>
      </c>
      <c r="P73">
        <v>0.75</v>
      </c>
      <c r="Q73">
        <v>0</v>
      </c>
      <c r="R73">
        <v>2</v>
      </c>
      <c r="S73">
        <v>2</v>
      </c>
      <c r="T73" t="b">
        <v>1</v>
      </c>
      <c r="U73" t="b">
        <v>0</v>
      </c>
      <c r="W73" t="b">
        <v>1</v>
      </c>
      <c r="X73">
        <v>100</v>
      </c>
      <c r="Y73">
        <v>40</v>
      </c>
      <c r="Z73">
        <v>2035</v>
      </c>
      <c r="AA73">
        <v>0.73</v>
      </c>
      <c r="AB73">
        <v>0.36</v>
      </c>
      <c r="AC73" t="b">
        <v>1</v>
      </c>
      <c r="AD73" t="b">
        <v>0</v>
      </c>
      <c r="AE73" t="b">
        <v>0</v>
      </c>
      <c r="AF73">
        <v>14</v>
      </c>
      <c r="AG73">
        <v>1.6000000000000001E-3</v>
      </c>
      <c r="AH73" t="b">
        <v>0</v>
      </c>
      <c r="AI73">
        <v>19</v>
      </c>
      <c r="AJ73">
        <v>2.8999999999999998E-3</v>
      </c>
      <c r="AK73" t="b">
        <v>0</v>
      </c>
      <c r="AL73">
        <v>0</v>
      </c>
      <c r="AM73">
        <v>0</v>
      </c>
      <c r="AN73">
        <v>18</v>
      </c>
      <c r="AO73">
        <v>2</v>
      </c>
      <c r="AP73" t="b">
        <v>0</v>
      </c>
      <c r="AQ73" t="b">
        <v>0</v>
      </c>
      <c r="AR73">
        <v>33</v>
      </c>
      <c r="AS73">
        <v>0</v>
      </c>
      <c r="AT73" t="b">
        <v>0</v>
      </c>
      <c r="AU73" t="b">
        <v>0</v>
      </c>
      <c r="AV73" t="b">
        <v>0</v>
      </c>
      <c r="AW73">
        <v>41</v>
      </c>
      <c r="AX73">
        <v>2</v>
      </c>
      <c r="AY73" t="b">
        <v>0</v>
      </c>
      <c r="AZ73">
        <v>73</v>
      </c>
      <c r="BA73">
        <v>9.4</v>
      </c>
      <c r="BB73" t="b">
        <v>0</v>
      </c>
      <c r="BC73">
        <v>29</v>
      </c>
      <c r="BD73">
        <v>0.15</v>
      </c>
      <c r="BE73" t="b">
        <v>0</v>
      </c>
      <c r="BF73">
        <v>29</v>
      </c>
      <c r="BG73">
        <v>105.6</v>
      </c>
      <c r="BH73" t="b">
        <v>0</v>
      </c>
      <c r="BI73">
        <v>10</v>
      </c>
      <c r="BJ73" t="b">
        <v>1</v>
      </c>
      <c r="BK73">
        <v>99</v>
      </c>
      <c r="BL73">
        <v>66</v>
      </c>
      <c r="BM73" t="b">
        <v>0</v>
      </c>
      <c r="BN73">
        <v>42</v>
      </c>
      <c r="BO73">
        <v>18</v>
      </c>
      <c r="BR73" t="b">
        <v>0</v>
      </c>
      <c r="BS73" t="b">
        <v>0</v>
      </c>
      <c r="BT73">
        <v>2176</v>
      </c>
      <c r="BU73">
        <v>27</v>
      </c>
      <c r="BV73" t="b">
        <v>1</v>
      </c>
      <c r="BW73" t="b">
        <v>0</v>
      </c>
      <c r="BY73">
        <v>0.21</v>
      </c>
      <c r="BZ73">
        <v>0</v>
      </c>
      <c r="CA73" t="b">
        <v>0</v>
      </c>
      <c r="CB73">
        <v>25</v>
      </c>
      <c r="CC73">
        <v>0.15</v>
      </c>
      <c r="CD73" t="b">
        <v>0</v>
      </c>
      <c r="CE73">
        <v>73</v>
      </c>
      <c r="CF73">
        <v>0.12</v>
      </c>
      <c r="CG73" t="b">
        <v>0</v>
      </c>
      <c r="CH73">
        <v>26</v>
      </c>
      <c r="CI73">
        <v>0.15</v>
      </c>
      <c r="CJ73" t="b">
        <v>0</v>
      </c>
      <c r="CL73" t="b">
        <v>0</v>
      </c>
      <c r="CM73" t="b">
        <v>0</v>
      </c>
      <c r="CN73" t="b">
        <v>0</v>
      </c>
      <c r="CO73" t="b">
        <v>0</v>
      </c>
      <c r="CP73" t="b">
        <v>1</v>
      </c>
      <c r="CQ73">
        <v>97</v>
      </c>
      <c r="CR73">
        <v>7.47</v>
      </c>
      <c r="CS73" t="b">
        <v>0</v>
      </c>
      <c r="CT73">
        <v>15</v>
      </c>
      <c r="CU73">
        <v>0.13</v>
      </c>
      <c r="CV73" t="b">
        <v>0</v>
      </c>
      <c r="CW73">
        <v>49</v>
      </c>
      <c r="CX73">
        <v>960</v>
      </c>
      <c r="CY73" t="b">
        <v>0</v>
      </c>
      <c r="CZ73">
        <v>0</v>
      </c>
      <c r="DA73">
        <v>300</v>
      </c>
      <c r="DB73" t="b">
        <v>0</v>
      </c>
      <c r="DC73">
        <v>0</v>
      </c>
      <c r="DD73">
        <v>140</v>
      </c>
      <c r="DE73" t="b">
        <v>0</v>
      </c>
      <c r="DH73" t="b">
        <v>0</v>
      </c>
      <c r="DI73">
        <v>89</v>
      </c>
      <c r="DJ73">
        <v>54</v>
      </c>
      <c r="DK73" t="b">
        <v>0</v>
      </c>
      <c r="DL73">
        <v>59</v>
      </c>
      <c r="DM73">
        <v>2</v>
      </c>
      <c r="DN73" t="b">
        <v>0</v>
      </c>
      <c r="DO73">
        <v>78</v>
      </c>
      <c r="DP73">
        <v>8</v>
      </c>
      <c r="DQ73" t="b">
        <v>0</v>
      </c>
      <c r="DR73">
        <v>87</v>
      </c>
      <c r="DS73">
        <v>56</v>
      </c>
      <c r="DT73">
        <v>35</v>
      </c>
      <c r="DU73">
        <v>8</v>
      </c>
      <c r="DV73">
        <v>9</v>
      </c>
      <c r="DW73">
        <v>2</v>
      </c>
      <c r="DX73">
        <v>79</v>
      </c>
      <c r="DY73">
        <v>4</v>
      </c>
      <c r="DZ73">
        <v>3</v>
      </c>
      <c r="EA73" t="b">
        <v>0</v>
      </c>
      <c r="EB73" t="b">
        <v>0</v>
      </c>
      <c r="EC73" t="b">
        <v>0</v>
      </c>
    </row>
    <row r="74" spans="1:133" x14ac:dyDescent="0.75">
      <c r="A74" t="s">
        <v>213</v>
      </c>
      <c r="B74" t="s">
        <v>138</v>
      </c>
      <c r="D74" t="s">
        <v>142</v>
      </c>
      <c r="E74" t="s">
        <v>139</v>
      </c>
      <c r="F74" t="s">
        <v>140</v>
      </c>
      <c r="G74">
        <v>0.03</v>
      </c>
      <c r="H74">
        <v>0</v>
      </c>
      <c r="I74">
        <v>0.02</v>
      </c>
      <c r="J74">
        <v>0</v>
      </c>
      <c r="K74">
        <v>0.09</v>
      </c>
      <c r="L74">
        <v>0.16</v>
      </c>
      <c r="M74">
        <v>0.71</v>
      </c>
      <c r="N74">
        <v>0.27</v>
      </c>
      <c r="O74">
        <v>0.13</v>
      </c>
      <c r="P74">
        <v>0.74</v>
      </c>
      <c r="Q74">
        <v>0.11</v>
      </c>
      <c r="R74">
        <v>1</v>
      </c>
      <c r="S74">
        <v>1</v>
      </c>
      <c r="T74" t="b">
        <v>1</v>
      </c>
      <c r="U74" t="b">
        <v>0</v>
      </c>
      <c r="W74" t="b">
        <v>1</v>
      </c>
      <c r="X74">
        <v>100</v>
      </c>
      <c r="Y74">
        <v>85</v>
      </c>
      <c r="Z74">
        <v>1372</v>
      </c>
      <c r="AA74">
        <v>0.78</v>
      </c>
      <c r="AB74">
        <v>0.4</v>
      </c>
      <c r="AC74" t="b">
        <v>1</v>
      </c>
      <c r="AD74" t="b">
        <v>0</v>
      </c>
      <c r="AE74" t="b">
        <v>0</v>
      </c>
      <c r="AF74">
        <v>36</v>
      </c>
      <c r="AG74">
        <v>3.6299999999999999E-2</v>
      </c>
      <c r="AH74" t="b">
        <v>0</v>
      </c>
      <c r="AI74">
        <v>63</v>
      </c>
      <c r="AJ74">
        <v>2.23E-2</v>
      </c>
      <c r="AK74" t="b">
        <v>0</v>
      </c>
      <c r="AL74">
        <v>0</v>
      </c>
      <c r="AM74">
        <v>0</v>
      </c>
      <c r="AN74">
        <v>89</v>
      </c>
      <c r="AO74">
        <v>24</v>
      </c>
      <c r="AP74" t="b">
        <v>0</v>
      </c>
      <c r="AQ74" t="b">
        <v>0</v>
      </c>
      <c r="AR74">
        <v>33</v>
      </c>
      <c r="AS74">
        <v>0</v>
      </c>
      <c r="AT74" t="b">
        <v>0</v>
      </c>
      <c r="AU74" t="b">
        <v>0</v>
      </c>
      <c r="AV74" t="b">
        <v>0</v>
      </c>
      <c r="AW74">
        <v>24</v>
      </c>
      <c r="AX74">
        <v>2</v>
      </c>
      <c r="AY74" t="b">
        <v>0</v>
      </c>
      <c r="AZ74">
        <v>74</v>
      </c>
      <c r="BA74">
        <v>9.44</v>
      </c>
      <c r="BB74" t="b">
        <v>0</v>
      </c>
      <c r="BC74">
        <v>41</v>
      </c>
      <c r="BD74">
        <v>0.2</v>
      </c>
      <c r="BE74" t="b">
        <v>0</v>
      </c>
      <c r="BF74">
        <v>69</v>
      </c>
      <c r="BG74">
        <v>600.97</v>
      </c>
      <c r="BH74" t="b">
        <v>0</v>
      </c>
      <c r="BI74">
        <v>86</v>
      </c>
      <c r="BJ74" t="b">
        <v>0</v>
      </c>
      <c r="BK74">
        <v>73</v>
      </c>
      <c r="BL74">
        <v>31</v>
      </c>
      <c r="BM74" t="b">
        <v>0</v>
      </c>
      <c r="BN74">
        <v>43</v>
      </c>
      <c r="BO74">
        <v>19</v>
      </c>
      <c r="BP74">
        <v>21</v>
      </c>
      <c r="BQ74">
        <v>112000</v>
      </c>
      <c r="BR74" t="b">
        <v>0</v>
      </c>
      <c r="BS74" t="b">
        <v>0</v>
      </c>
      <c r="BT74">
        <v>1625</v>
      </c>
      <c r="BU74">
        <v>20</v>
      </c>
      <c r="BV74" t="b">
        <v>1</v>
      </c>
      <c r="BW74" t="b">
        <v>0</v>
      </c>
      <c r="BY74">
        <v>0.21</v>
      </c>
      <c r="BZ74">
        <v>0</v>
      </c>
      <c r="CA74" t="b">
        <v>0</v>
      </c>
      <c r="CB74">
        <v>64</v>
      </c>
      <c r="CC74">
        <v>1.62</v>
      </c>
      <c r="CD74" t="b">
        <v>0</v>
      </c>
      <c r="CE74">
        <v>84</v>
      </c>
      <c r="CF74">
        <v>0.19</v>
      </c>
      <c r="CG74" t="b">
        <v>1</v>
      </c>
      <c r="CH74">
        <v>94</v>
      </c>
      <c r="CI74">
        <v>2.85</v>
      </c>
      <c r="CL74" t="b">
        <v>0</v>
      </c>
      <c r="CM74" t="b">
        <v>0</v>
      </c>
      <c r="CN74" t="b">
        <v>0</v>
      </c>
      <c r="CO74" t="b">
        <v>0</v>
      </c>
      <c r="CP74" t="b">
        <v>0</v>
      </c>
      <c r="CQ74">
        <v>68</v>
      </c>
      <c r="CR74">
        <v>0.01</v>
      </c>
      <c r="CS74" t="b">
        <v>0</v>
      </c>
      <c r="CT74">
        <v>2</v>
      </c>
      <c r="CU74">
        <v>0</v>
      </c>
      <c r="CV74" t="b">
        <v>0</v>
      </c>
      <c r="CW74">
        <v>37</v>
      </c>
      <c r="CX74">
        <v>919</v>
      </c>
      <c r="CY74" t="b">
        <v>0</v>
      </c>
      <c r="CZ74">
        <v>65</v>
      </c>
      <c r="DA74">
        <v>1170</v>
      </c>
      <c r="DB74" t="b">
        <v>0</v>
      </c>
      <c r="DC74">
        <v>33</v>
      </c>
      <c r="DD74">
        <v>509</v>
      </c>
      <c r="DE74" t="b">
        <v>0</v>
      </c>
      <c r="DF74">
        <v>67</v>
      </c>
      <c r="DG74">
        <v>76.7</v>
      </c>
      <c r="DH74" t="b">
        <v>0</v>
      </c>
      <c r="DI74">
        <v>79</v>
      </c>
      <c r="DJ74">
        <v>66</v>
      </c>
      <c r="DK74" t="b">
        <v>0</v>
      </c>
      <c r="DL74">
        <v>86</v>
      </c>
      <c r="DM74">
        <v>10</v>
      </c>
      <c r="DN74" t="b">
        <v>0</v>
      </c>
      <c r="DO74">
        <v>76</v>
      </c>
      <c r="DP74">
        <v>7</v>
      </c>
      <c r="DQ74" t="b">
        <v>0</v>
      </c>
      <c r="DR74">
        <v>83</v>
      </c>
      <c r="DS74">
        <v>52</v>
      </c>
      <c r="DT74">
        <v>58</v>
      </c>
      <c r="DU74">
        <v>13</v>
      </c>
      <c r="DV74">
        <v>93</v>
      </c>
      <c r="DW74">
        <v>30</v>
      </c>
      <c r="DX74">
        <v>87</v>
      </c>
      <c r="DY74">
        <v>14</v>
      </c>
      <c r="DZ74">
        <v>15</v>
      </c>
      <c r="EA74" t="b">
        <v>0</v>
      </c>
      <c r="EB74" t="b">
        <v>0</v>
      </c>
      <c r="EC74" t="b">
        <v>0</v>
      </c>
    </row>
    <row r="75" spans="1:133" x14ac:dyDescent="0.75">
      <c r="A75" t="s">
        <v>214</v>
      </c>
      <c r="B75" t="s">
        <v>138</v>
      </c>
      <c r="D75" t="s">
        <v>142</v>
      </c>
      <c r="E75" t="s">
        <v>139</v>
      </c>
      <c r="F75" t="s">
        <v>140</v>
      </c>
      <c r="G75">
        <v>0.03</v>
      </c>
      <c r="H75">
        <v>0</v>
      </c>
      <c r="I75">
        <v>7.0000000000000007E-2</v>
      </c>
      <c r="J75">
        <v>0.03</v>
      </c>
      <c r="K75">
        <v>0.02</v>
      </c>
      <c r="L75">
        <v>0.09</v>
      </c>
      <c r="M75">
        <v>0.73</v>
      </c>
      <c r="N75">
        <v>0.12</v>
      </c>
      <c r="O75">
        <v>0.14000000000000001</v>
      </c>
      <c r="P75">
        <v>0.76</v>
      </c>
      <c r="Q75">
        <v>0.08</v>
      </c>
      <c r="R75">
        <v>3</v>
      </c>
      <c r="S75">
        <v>2</v>
      </c>
      <c r="T75" t="b">
        <v>1</v>
      </c>
      <c r="U75" t="b">
        <v>1</v>
      </c>
      <c r="W75" t="b">
        <v>1</v>
      </c>
      <c r="X75">
        <v>100</v>
      </c>
      <c r="Y75">
        <v>100</v>
      </c>
      <c r="Z75">
        <v>5707</v>
      </c>
      <c r="AA75">
        <v>0.7</v>
      </c>
      <c r="AB75">
        <v>0.34</v>
      </c>
      <c r="AC75" t="b">
        <v>1</v>
      </c>
      <c r="AD75" t="b">
        <v>0</v>
      </c>
      <c r="AE75" t="b">
        <v>0</v>
      </c>
      <c r="AF75">
        <v>13</v>
      </c>
      <c r="AG75">
        <v>1.4E-3</v>
      </c>
      <c r="AH75" t="b">
        <v>0</v>
      </c>
      <c r="AI75">
        <v>0</v>
      </c>
      <c r="AJ75">
        <v>0</v>
      </c>
      <c r="AK75" t="b">
        <v>0</v>
      </c>
      <c r="AL75">
        <v>0</v>
      </c>
      <c r="AM75">
        <v>0</v>
      </c>
      <c r="AN75">
        <v>1</v>
      </c>
      <c r="AO75">
        <v>0</v>
      </c>
      <c r="AP75" t="b">
        <v>0</v>
      </c>
      <c r="AQ75" t="b">
        <v>0</v>
      </c>
      <c r="AR75">
        <v>33</v>
      </c>
      <c r="AS75">
        <v>0</v>
      </c>
      <c r="AT75" t="b">
        <v>0</v>
      </c>
      <c r="AU75" t="b">
        <v>0</v>
      </c>
      <c r="AV75" t="b">
        <v>0</v>
      </c>
      <c r="AW75">
        <v>8</v>
      </c>
      <c r="AX75">
        <v>1</v>
      </c>
      <c r="AY75" t="b">
        <v>0</v>
      </c>
      <c r="AZ75">
        <v>73</v>
      </c>
      <c r="BA75">
        <v>9.3699999999999992</v>
      </c>
      <c r="BB75" t="b">
        <v>0</v>
      </c>
      <c r="BC75">
        <v>53</v>
      </c>
      <c r="BD75">
        <v>0.26</v>
      </c>
      <c r="BE75" t="b">
        <v>0</v>
      </c>
      <c r="BF75">
        <v>83</v>
      </c>
      <c r="BG75">
        <v>1186.76</v>
      </c>
      <c r="BH75" t="b">
        <v>0</v>
      </c>
      <c r="BI75">
        <v>48</v>
      </c>
      <c r="BJ75" t="b">
        <v>0</v>
      </c>
      <c r="BK75">
        <v>80</v>
      </c>
      <c r="BL75">
        <v>35</v>
      </c>
      <c r="BM75" t="b">
        <v>0</v>
      </c>
      <c r="BN75">
        <v>18</v>
      </c>
      <c r="BO75">
        <v>4</v>
      </c>
      <c r="BP75">
        <v>64</v>
      </c>
      <c r="BQ75">
        <v>257100</v>
      </c>
      <c r="BR75" t="b">
        <v>0</v>
      </c>
      <c r="BS75" t="b">
        <v>0</v>
      </c>
      <c r="BT75">
        <v>4902</v>
      </c>
      <c r="BU75">
        <v>65</v>
      </c>
      <c r="BV75" t="b">
        <v>1</v>
      </c>
      <c r="BW75" t="b">
        <v>0</v>
      </c>
      <c r="BY75">
        <v>0.46</v>
      </c>
      <c r="BZ75">
        <v>0</v>
      </c>
      <c r="CA75" t="b">
        <v>0</v>
      </c>
      <c r="CB75">
        <v>77</v>
      </c>
      <c r="CC75">
        <v>2.94</v>
      </c>
      <c r="CD75" t="b">
        <v>1</v>
      </c>
      <c r="CE75">
        <v>91</v>
      </c>
      <c r="CF75">
        <v>0.31</v>
      </c>
      <c r="CG75" t="b">
        <v>1</v>
      </c>
      <c r="CH75">
        <v>96</v>
      </c>
      <c r="CI75">
        <v>3.56</v>
      </c>
      <c r="CL75" t="b">
        <v>0</v>
      </c>
      <c r="CM75" t="b">
        <v>0</v>
      </c>
      <c r="CN75" t="b">
        <v>0</v>
      </c>
      <c r="CO75" t="b">
        <v>0</v>
      </c>
      <c r="CP75" t="b">
        <v>0</v>
      </c>
      <c r="CS75" t="b">
        <v>0</v>
      </c>
      <c r="CT75">
        <v>47</v>
      </c>
      <c r="CU75">
        <v>1.62</v>
      </c>
      <c r="CV75" t="b">
        <v>0</v>
      </c>
      <c r="CW75">
        <v>35</v>
      </c>
      <c r="CX75">
        <v>910</v>
      </c>
      <c r="CY75" t="b">
        <v>0</v>
      </c>
      <c r="CZ75">
        <v>67</v>
      </c>
      <c r="DA75">
        <v>1190</v>
      </c>
      <c r="DB75" t="b">
        <v>0</v>
      </c>
      <c r="DC75">
        <v>33</v>
      </c>
      <c r="DD75">
        <v>509</v>
      </c>
      <c r="DE75" t="b">
        <v>0</v>
      </c>
      <c r="DF75">
        <v>7</v>
      </c>
      <c r="DG75">
        <v>83.9</v>
      </c>
      <c r="DH75" t="b">
        <v>0</v>
      </c>
      <c r="DI75">
        <v>67</v>
      </c>
      <c r="DJ75">
        <v>78</v>
      </c>
      <c r="DK75" t="b">
        <v>1</v>
      </c>
      <c r="DL75">
        <v>94</v>
      </c>
      <c r="DM75">
        <v>20</v>
      </c>
      <c r="DN75" t="b">
        <v>0</v>
      </c>
      <c r="DO75">
        <v>62</v>
      </c>
      <c r="DP75">
        <v>5</v>
      </c>
      <c r="DQ75" t="b">
        <v>0</v>
      </c>
      <c r="DR75">
        <v>70</v>
      </c>
      <c r="DS75">
        <v>42</v>
      </c>
      <c r="DT75">
        <v>65</v>
      </c>
      <c r="DU75">
        <v>16</v>
      </c>
      <c r="DV75">
        <v>98</v>
      </c>
      <c r="DW75">
        <v>44</v>
      </c>
      <c r="DX75">
        <v>92</v>
      </c>
      <c r="DY75">
        <v>6</v>
      </c>
      <c r="DZ75">
        <v>7</v>
      </c>
      <c r="EA75" t="b">
        <v>0</v>
      </c>
      <c r="EB75" t="b">
        <v>0</v>
      </c>
      <c r="EC75" t="b">
        <v>0</v>
      </c>
    </row>
    <row r="76" spans="1:133" x14ac:dyDescent="0.75">
      <c r="A76" t="s">
        <v>215</v>
      </c>
      <c r="B76" t="s">
        <v>138</v>
      </c>
      <c r="C76" t="s">
        <v>138</v>
      </c>
      <c r="D76" t="s">
        <v>142</v>
      </c>
      <c r="E76" t="s">
        <v>139</v>
      </c>
      <c r="F76" t="s">
        <v>140</v>
      </c>
      <c r="G76">
        <v>0</v>
      </c>
      <c r="H76">
        <v>0</v>
      </c>
      <c r="I76">
        <v>0.33</v>
      </c>
      <c r="J76">
        <v>0.02</v>
      </c>
      <c r="K76">
        <v>0</v>
      </c>
      <c r="L76">
        <v>0.04</v>
      </c>
      <c r="M76">
        <v>0.57999999999999996</v>
      </c>
      <c r="N76">
        <v>0.09</v>
      </c>
      <c r="O76">
        <v>0.14000000000000001</v>
      </c>
      <c r="P76">
        <v>0.7</v>
      </c>
      <c r="Q76">
        <v>0.15</v>
      </c>
      <c r="R76">
        <v>2</v>
      </c>
      <c r="S76">
        <v>2</v>
      </c>
      <c r="T76" t="b">
        <v>1</v>
      </c>
      <c r="U76" t="b">
        <v>1</v>
      </c>
      <c r="W76" t="b">
        <v>1</v>
      </c>
      <c r="X76">
        <v>100</v>
      </c>
      <c r="Y76">
        <v>100</v>
      </c>
      <c r="Z76">
        <v>3552</v>
      </c>
      <c r="AA76">
        <v>0.65</v>
      </c>
      <c r="AB76">
        <v>0.31</v>
      </c>
      <c r="AC76" t="b">
        <v>1</v>
      </c>
      <c r="AD76" t="b">
        <v>0</v>
      </c>
      <c r="AE76" t="b">
        <v>0</v>
      </c>
      <c r="AF76">
        <v>3</v>
      </c>
      <c r="AG76">
        <v>0</v>
      </c>
      <c r="AH76" t="b">
        <v>0</v>
      </c>
      <c r="AI76">
        <v>0</v>
      </c>
      <c r="AJ76">
        <v>0</v>
      </c>
      <c r="AK76" t="b">
        <v>0</v>
      </c>
      <c r="AL76">
        <v>0</v>
      </c>
      <c r="AM76">
        <v>0</v>
      </c>
      <c r="AN76">
        <v>19</v>
      </c>
      <c r="AO76">
        <v>3</v>
      </c>
      <c r="AP76" t="b">
        <v>0</v>
      </c>
      <c r="AQ76" t="b">
        <v>0</v>
      </c>
      <c r="AR76">
        <v>33</v>
      </c>
      <c r="AS76">
        <v>0</v>
      </c>
      <c r="AT76" t="b">
        <v>0</v>
      </c>
      <c r="AU76" t="b">
        <v>0</v>
      </c>
      <c r="AV76" t="b">
        <v>0</v>
      </c>
      <c r="AW76">
        <v>10</v>
      </c>
      <c r="AX76">
        <v>1</v>
      </c>
      <c r="AY76" t="b">
        <v>0</v>
      </c>
      <c r="AZ76">
        <v>73</v>
      </c>
      <c r="BA76">
        <v>9.36</v>
      </c>
      <c r="BB76" t="b">
        <v>0</v>
      </c>
      <c r="BC76">
        <v>52</v>
      </c>
      <c r="BD76">
        <v>0.25</v>
      </c>
      <c r="BE76" t="b">
        <v>0</v>
      </c>
      <c r="BF76">
        <v>77</v>
      </c>
      <c r="BG76">
        <v>844.38</v>
      </c>
      <c r="BH76" t="b">
        <v>0</v>
      </c>
      <c r="BI76">
        <v>26</v>
      </c>
      <c r="BJ76" t="b">
        <v>0</v>
      </c>
      <c r="BK76">
        <v>74</v>
      </c>
      <c r="BL76">
        <v>32</v>
      </c>
      <c r="BM76" t="b">
        <v>0</v>
      </c>
      <c r="BN76">
        <v>13</v>
      </c>
      <c r="BO76">
        <v>2</v>
      </c>
      <c r="BP76">
        <v>85</v>
      </c>
      <c r="BQ76">
        <v>449000</v>
      </c>
      <c r="BR76" t="b">
        <v>0</v>
      </c>
      <c r="BS76" t="b">
        <v>0</v>
      </c>
      <c r="BT76">
        <v>5513</v>
      </c>
      <c r="BU76">
        <v>73</v>
      </c>
      <c r="BV76" t="b">
        <v>1</v>
      </c>
      <c r="BW76" t="b">
        <v>0</v>
      </c>
      <c r="BY76">
        <v>0.21</v>
      </c>
      <c r="BZ76">
        <v>0</v>
      </c>
      <c r="CA76" t="b">
        <v>0</v>
      </c>
      <c r="CB76">
        <v>77</v>
      </c>
      <c r="CC76">
        <v>2.99</v>
      </c>
      <c r="CD76" t="b">
        <v>0</v>
      </c>
      <c r="CE76">
        <v>89</v>
      </c>
      <c r="CF76">
        <v>0.27</v>
      </c>
      <c r="CG76" t="b">
        <v>1</v>
      </c>
      <c r="CH76">
        <v>98</v>
      </c>
      <c r="CI76">
        <v>4.74</v>
      </c>
      <c r="CL76" t="b">
        <v>0</v>
      </c>
      <c r="CM76" t="b">
        <v>0</v>
      </c>
      <c r="CN76" t="b">
        <v>0</v>
      </c>
      <c r="CO76" t="b">
        <v>0</v>
      </c>
      <c r="CP76" t="b">
        <v>0</v>
      </c>
      <c r="CS76" t="b">
        <v>0</v>
      </c>
      <c r="CT76">
        <v>33</v>
      </c>
      <c r="CU76">
        <v>0.75</v>
      </c>
      <c r="CV76" t="b">
        <v>0</v>
      </c>
      <c r="CW76">
        <v>9</v>
      </c>
      <c r="CX76">
        <v>790</v>
      </c>
      <c r="CY76" t="b">
        <v>0</v>
      </c>
      <c r="CZ76">
        <v>81</v>
      </c>
      <c r="DA76">
        <v>1380</v>
      </c>
      <c r="DB76" t="b">
        <v>0</v>
      </c>
      <c r="DC76">
        <v>45</v>
      </c>
      <c r="DD76">
        <v>570</v>
      </c>
      <c r="DE76" t="b">
        <v>0</v>
      </c>
      <c r="DF76">
        <v>2</v>
      </c>
      <c r="DG76">
        <v>85.9</v>
      </c>
      <c r="DH76" t="b">
        <v>0</v>
      </c>
      <c r="DI76">
        <v>79</v>
      </c>
      <c r="DJ76">
        <v>67</v>
      </c>
      <c r="DK76" t="b">
        <v>1</v>
      </c>
      <c r="DL76">
        <v>94</v>
      </c>
      <c r="DM76">
        <v>19</v>
      </c>
      <c r="DN76" t="b">
        <v>0</v>
      </c>
      <c r="DO76">
        <v>84</v>
      </c>
      <c r="DP76">
        <v>9</v>
      </c>
      <c r="DQ76" t="b">
        <v>0</v>
      </c>
      <c r="DR76">
        <v>67</v>
      </c>
      <c r="DS76">
        <v>39</v>
      </c>
      <c r="DT76">
        <v>56</v>
      </c>
      <c r="DU76">
        <v>13</v>
      </c>
      <c r="DV76">
        <v>90</v>
      </c>
      <c r="DW76">
        <v>27</v>
      </c>
      <c r="DX76">
        <v>91</v>
      </c>
      <c r="DY76">
        <v>6</v>
      </c>
      <c r="DZ76">
        <v>18</v>
      </c>
      <c r="EA76" t="b">
        <v>0</v>
      </c>
      <c r="EB76" t="b">
        <v>0</v>
      </c>
      <c r="EC76" t="b">
        <v>0</v>
      </c>
    </row>
    <row r="77" spans="1:133" x14ac:dyDescent="0.75">
      <c r="A77" t="s">
        <v>216</v>
      </c>
      <c r="B77" t="s">
        <v>138</v>
      </c>
      <c r="D77" t="s">
        <v>142</v>
      </c>
      <c r="E77" t="s">
        <v>139</v>
      </c>
      <c r="F77" t="s">
        <v>140</v>
      </c>
      <c r="G77">
        <v>0.02</v>
      </c>
      <c r="H77">
        <v>0</v>
      </c>
      <c r="I77">
        <v>0.09</v>
      </c>
      <c r="J77">
        <v>0</v>
      </c>
      <c r="K77">
        <v>0.02</v>
      </c>
      <c r="L77">
        <v>0.09</v>
      </c>
      <c r="M77">
        <v>0.77</v>
      </c>
      <c r="N77">
        <v>7.0000000000000007E-2</v>
      </c>
      <c r="O77">
        <v>0.12</v>
      </c>
      <c r="P77">
        <v>0.78</v>
      </c>
      <c r="Q77">
        <v>0.09</v>
      </c>
      <c r="R77">
        <v>1</v>
      </c>
      <c r="S77">
        <v>1</v>
      </c>
      <c r="T77" t="b">
        <v>1</v>
      </c>
      <c r="U77" t="b">
        <v>0</v>
      </c>
      <c r="W77" t="b">
        <v>1</v>
      </c>
      <c r="X77">
        <v>100</v>
      </c>
      <c r="Y77">
        <v>88</v>
      </c>
      <c r="Z77">
        <v>5417</v>
      </c>
      <c r="AA77">
        <v>0.62</v>
      </c>
      <c r="AB77">
        <v>0.28999999999999998</v>
      </c>
      <c r="AC77" t="b">
        <v>0</v>
      </c>
      <c r="AD77" t="b">
        <v>0</v>
      </c>
      <c r="AE77" t="b">
        <v>0</v>
      </c>
      <c r="AF77">
        <v>14</v>
      </c>
      <c r="AG77">
        <v>1.6000000000000001E-3</v>
      </c>
      <c r="AH77" t="b">
        <v>0</v>
      </c>
      <c r="AI77">
        <v>19</v>
      </c>
      <c r="AJ77">
        <v>2.8E-3</v>
      </c>
      <c r="AK77" t="b">
        <v>0</v>
      </c>
      <c r="AL77">
        <v>0</v>
      </c>
      <c r="AM77">
        <v>0</v>
      </c>
      <c r="AN77">
        <v>67</v>
      </c>
      <c r="AO77">
        <v>11</v>
      </c>
      <c r="AP77" t="b">
        <v>0</v>
      </c>
      <c r="AQ77" t="b">
        <v>0</v>
      </c>
      <c r="AR77">
        <v>33</v>
      </c>
      <c r="AS77">
        <v>0</v>
      </c>
      <c r="AT77" t="b">
        <v>0</v>
      </c>
      <c r="AU77" t="b">
        <v>0</v>
      </c>
      <c r="AV77" t="b">
        <v>0</v>
      </c>
      <c r="AW77">
        <v>18</v>
      </c>
      <c r="AX77">
        <v>1</v>
      </c>
      <c r="AY77" t="b">
        <v>0</v>
      </c>
      <c r="AZ77">
        <v>73</v>
      </c>
      <c r="BA77">
        <v>9.39</v>
      </c>
      <c r="BB77" t="b">
        <v>0</v>
      </c>
      <c r="BC77">
        <v>48</v>
      </c>
      <c r="BD77">
        <v>0.23</v>
      </c>
      <c r="BE77" t="b">
        <v>0</v>
      </c>
      <c r="BF77">
        <v>75</v>
      </c>
      <c r="BG77">
        <v>775.11</v>
      </c>
      <c r="BH77" t="b">
        <v>0</v>
      </c>
      <c r="BI77">
        <v>79</v>
      </c>
      <c r="BJ77" t="b">
        <v>0</v>
      </c>
      <c r="BK77">
        <v>79</v>
      </c>
      <c r="BL77">
        <v>34</v>
      </c>
      <c r="BM77" t="b">
        <v>0</v>
      </c>
      <c r="BN77">
        <v>17</v>
      </c>
      <c r="BO77">
        <v>4</v>
      </c>
      <c r="BP77">
        <v>78</v>
      </c>
      <c r="BQ77">
        <v>369600</v>
      </c>
      <c r="BR77" t="b">
        <v>0</v>
      </c>
      <c r="BS77" t="b">
        <v>0</v>
      </c>
      <c r="BT77">
        <v>1445</v>
      </c>
      <c r="BU77">
        <v>18</v>
      </c>
      <c r="BV77" t="b">
        <v>1</v>
      </c>
      <c r="BW77" t="b">
        <v>0</v>
      </c>
      <c r="BY77">
        <v>0.21</v>
      </c>
      <c r="BZ77">
        <v>0</v>
      </c>
      <c r="CA77" t="b">
        <v>0</v>
      </c>
      <c r="CB77">
        <v>77</v>
      </c>
      <c r="CC77">
        <v>2.91</v>
      </c>
      <c r="CD77" t="b">
        <v>0</v>
      </c>
      <c r="CE77">
        <v>91</v>
      </c>
      <c r="CF77">
        <v>0.31</v>
      </c>
      <c r="CG77" t="b">
        <v>0</v>
      </c>
      <c r="CH77">
        <v>95</v>
      </c>
      <c r="CI77">
        <v>3</v>
      </c>
      <c r="CJ77" t="b">
        <v>0</v>
      </c>
      <c r="CL77" t="b">
        <v>0</v>
      </c>
      <c r="CM77" t="b">
        <v>0</v>
      </c>
      <c r="CN77" t="b">
        <v>0</v>
      </c>
      <c r="CO77" t="b">
        <v>0</v>
      </c>
      <c r="CP77" t="b">
        <v>0</v>
      </c>
      <c r="CS77" t="b">
        <v>0</v>
      </c>
      <c r="CT77">
        <v>27</v>
      </c>
      <c r="CU77">
        <v>0.47</v>
      </c>
      <c r="CV77" t="b">
        <v>0</v>
      </c>
      <c r="CW77">
        <v>22</v>
      </c>
      <c r="CX77">
        <v>860</v>
      </c>
      <c r="CY77" t="b">
        <v>0</v>
      </c>
      <c r="CZ77">
        <v>53</v>
      </c>
      <c r="DA77">
        <v>1070</v>
      </c>
      <c r="DB77" t="b">
        <v>0</v>
      </c>
      <c r="DC77">
        <v>21</v>
      </c>
      <c r="DD77">
        <v>450</v>
      </c>
      <c r="DE77" t="b">
        <v>0</v>
      </c>
      <c r="DF77">
        <v>19</v>
      </c>
      <c r="DG77">
        <v>81.59</v>
      </c>
      <c r="DH77" t="b">
        <v>0</v>
      </c>
      <c r="DI77">
        <v>65</v>
      </c>
      <c r="DJ77">
        <v>80</v>
      </c>
      <c r="DK77" t="b">
        <v>1</v>
      </c>
      <c r="DL77">
        <v>91</v>
      </c>
      <c r="DM77">
        <v>15</v>
      </c>
      <c r="DN77" t="b">
        <v>0</v>
      </c>
      <c r="DO77">
        <v>78</v>
      </c>
      <c r="DP77">
        <v>7</v>
      </c>
      <c r="DQ77" t="b">
        <v>0</v>
      </c>
      <c r="DR77">
        <v>64</v>
      </c>
      <c r="DS77">
        <v>38</v>
      </c>
      <c r="DT77">
        <v>28</v>
      </c>
      <c r="DU77">
        <v>6</v>
      </c>
      <c r="DV77">
        <v>88</v>
      </c>
      <c r="DW77">
        <v>25</v>
      </c>
      <c r="DX77">
        <v>91</v>
      </c>
      <c r="DY77">
        <v>11</v>
      </c>
      <c r="DZ77">
        <v>19</v>
      </c>
      <c r="EA77" t="b">
        <v>0</v>
      </c>
      <c r="EB77" t="b">
        <v>0</v>
      </c>
      <c r="EC77" t="b">
        <v>0</v>
      </c>
    </row>
    <row r="78" spans="1:133" x14ac:dyDescent="0.75">
      <c r="A78" t="s">
        <v>217</v>
      </c>
      <c r="B78" t="s">
        <v>138</v>
      </c>
      <c r="D78" t="s">
        <v>142</v>
      </c>
      <c r="E78" t="s">
        <v>139</v>
      </c>
      <c r="F78" t="s">
        <v>140</v>
      </c>
      <c r="G78">
        <v>0</v>
      </c>
      <c r="H78">
        <v>0.01</v>
      </c>
      <c r="I78">
        <v>0.09</v>
      </c>
      <c r="J78">
        <v>0</v>
      </c>
      <c r="K78">
        <v>0</v>
      </c>
      <c r="L78">
        <v>0.05</v>
      </c>
      <c r="M78">
        <v>0.84</v>
      </c>
      <c r="N78">
        <v>0.06</v>
      </c>
      <c r="O78">
        <v>0.15</v>
      </c>
      <c r="P78">
        <v>0.75</v>
      </c>
      <c r="Q78">
        <v>0.09</v>
      </c>
      <c r="R78">
        <v>1</v>
      </c>
      <c r="S78">
        <v>1</v>
      </c>
      <c r="T78" t="b">
        <v>1</v>
      </c>
      <c r="U78" t="b">
        <v>1</v>
      </c>
      <c r="W78" t="b">
        <v>1</v>
      </c>
      <c r="X78">
        <v>100</v>
      </c>
      <c r="Y78">
        <v>100</v>
      </c>
      <c r="Z78">
        <v>5066</v>
      </c>
      <c r="AA78">
        <v>0.56999999999999995</v>
      </c>
      <c r="AB78">
        <v>0.26</v>
      </c>
      <c r="AC78" t="b">
        <v>0</v>
      </c>
      <c r="AD78" t="b">
        <v>0</v>
      </c>
      <c r="AE78" t="b">
        <v>0</v>
      </c>
      <c r="AF78">
        <v>14</v>
      </c>
      <c r="AG78">
        <v>1.6000000000000001E-3</v>
      </c>
      <c r="AH78" t="b">
        <v>0</v>
      </c>
      <c r="AI78">
        <v>0</v>
      </c>
      <c r="AJ78">
        <v>1E-4</v>
      </c>
      <c r="AK78" t="b">
        <v>0</v>
      </c>
      <c r="AL78">
        <v>0</v>
      </c>
      <c r="AM78">
        <v>0</v>
      </c>
      <c r="AN78">
        <v>4</v>
      </c>
      <c r="AO78">
        <v>0</v>
      </c>
      <c r="AP78" t="b">
        <v>0</v>
      </c>
      <c r="AQ78" t="b">
        <v>0</v>
      </c>
      <c r="AR78">
        <v>33</v>
      </c>
      <c r="AS78">
        <v>0</v>
      </c>
      <c r="AT78" t="b">
        <v>0</v>
      </c>
      <c r="AU78" t="b">
        <v>0</v>
      </c>
      <c r="AV78" t="b">
        <v>0</v>
      </c>
      <c r="AW78">
        <v>10</v>
      </c>
      <c r="AX78">
        <v>1</v>
      </c>
      <c r="AY78" t="b">
        <v>0</v>
      </c>
      <c r="AZ78">
        <v>73</v>
      </c>
      <c r="BA78">
        <v>9.3699999999999992</v>
      </c>
      <c r="BB78" t="b">
        <v>0</v>
      </c>
      <c r="BC78">
        <v>50</v>
      </c>
      <c r="BD78">
        <v>0.24</v>
      </c>
      <c r="BE78" t="b">
        <v>0</v>
      </c>
      <c r="BF78">
        <v>69</v>
      </c>
      <c r="BG78">
        <v>612.45000000000005</v>
      </c>
      <c r="BH78" t="b">
        <v>0</v>
      </c>
      <c r="BI78">
        <v>27</v>
      </c>
      <c r="BJ78" t="b">
        <v>0</v>
      </c>
      <c r="BK78">
        <v>63</v>
      </c>
      <c r="BL78">
        <v>27</v>
      </c>
      <c r="BM78" t="b">
        <v>0</v>
      </c>
      <c r="BN78">
        <v>24</v>
      </c>
      <c r="BO78">
        <v>7</v>
      </c>
      <c r="BP78">
        <v>78</v>
      </c>
      <c r="BQ78">
        <v>367600</v>
      </c>
      <c r="BR78" t="b">
        <v>0</v>
      </c>
      <c r="BS78" t="b">
        <v>0</v>
      </c>
      <c r="BT78">
        <v>2877</v>
      </c>
      <c r="BU78">
        <v>36</v>
      </c>
      <c r="BV78" t="b">
        <v>1</v>
      </c>
      <c r="BW78" t="b">
        <v>0</v>
      </c>
      <c r="BY78">
        <v>0.69</v>
      </c>
      <c r="BZ78">
        <v>0.01</v>
      </c>
      <c r="CA78" t="b">
        <v>0</v>
      </c>
      <c r="CB78">
        <v>82</v>
      </c>
      <c r="CC78">
        <v>3.77</v>
      </c>
      <c r="CD78" t="b">
        <v>0</v>
      </c>
      <c r="CE78">
        <v>85</v>
      </c>
      <c r="CF78">
        <v>0.19</v>
      </c>
      <c r="CG78" t="b">
        <v>0</v>
      </c>
      <c r="CH78">
        <v>99</v>
      </c>
      <c r="CI78">
        <v>6.27</v>
      </c>
      <c r="CL78" t="b">
        <v>0</v>
      </c>
      <c r="CM78" t="b">
        <v>0</v>
      </c>
      <c r="CN78" t="b">
        <v>0</v>
      </c>
      <c r="CO78" t="b">
        <v>0</v>
      </c>
      <c r="CP78" t="b">
        <v>0</v>
      </c>
      <c r="CS78" t="b">
        <v>0</v>
      </c>
      <c r="CT78">
        <v>45</v>
      </c>
      <c r="CU78">
        <v>1.42</v>
      </c>
      <c r="CV78" t="b">
        <v>0</v>
      </c>
      <c r="CW78">
        <v>14</v>
      </c>
      <c r="CX78">
        <v>819</v>
      </c>
      <c r="CY78" t="b">
        <v>0</v>
      </c>
      <c r="CZ78">
        <v>52</v>
      </c>
      <c r="DA78">
        <v>1060</v>
      </c>
      <c r="DB78" t="b">
        <v>0</v>
      </c>
      <c r="DC78">
        <v>14</v>
      </c>
      <c r="DD78">
        <v>409</v>
      </c>
      <c r="DE78" t="b">
        <v>0</v>
      </c>
      <c r="DF78">
        <v>22</v>
      </c>
      <c r="DG78">
        <v>81.3</v>
      </c>
      <c r="DH78" t="b">
        <v>0</v>
      </c>
      <c r="DI78">
        <v>52</v>
      </c>
      <c r="DJ78">
        <v>91</v>
      </c>
      <c r="DK78" t="b">
        <v>1</v>
      </c>
      <c r="DL78">
        <v>91</v>
      </c>
      <c r="DM78">
        <v>14</v>
      </c>
      <c r="DN78" t="b">
        <v>0</v>
      </c>
      <c r="DO78">
        <v>41</v>
      </c>
      <c r="DP78">
        <v>4</v>
      </c>
      <c r="DQ78" t="b">
        <v>0</v>
      </c>
      <c r="DR78">
        <v>61</v>
      </c>
      <c r="DS78">
        <v>36</v>
      </c>
      <c r="DT78">
        <v>50</v>
      </c>
      <c r="DU78">
        <v>11</v>
      </c>
      <c r="DV78">
        <v>95</v>
      </c>
      <c r="DW78">
        <v>35</v>
      </c>
      <c r="DX78">
        <v>90</v>
      </c>
      <c r="DY78">
        <v>11</v>
      </c>
      <c r="DZ78">
        <v>10</v>
      </c>
      <c r="EA78" t="b">
        <v>0</v>
      </c>
      <c r="EB78" t="b">
        <v>0</v>
      </c>
      <c r="EC78" t="b">
        <v>0</v>
      </c>
    </row>
    <row r="79" spans="1:133" x14ac:dyDescent="0.75">
      <c r="A79" t="s">
        <v>218</v>
      </c>
      <c r="B79" t="s">
        <v>138</v>
      </c>
      <c r="D79" t="s">
        <v>142</v>
      </c>
      <c r="E79" t="s">
        <v>139</v>
      </c>
      <c r="F79" t="s">
        <v>140</v>
      </c>
      <c r="G79">
        <v>0.02</v>
      </c>
      <c r="H79">
        <v>0.02</v>
      </c>
      <c r="I79">
        <v>0.04</v>
      </c>
      <c r="J79">
        <v>0</v>
      </c>
      <c r="K79">
        <v>0.01</v>
      </c>
      <c r="L79">
        <v>0.03</v>
      </c>
      <c r="M79">
        <v>0.87</v>
      </c>
      <c r="N79">
        <v>0.13</v>
      </c>
      <c r="O79">
        <v>0.15</v>
      </c>
      <c r="P79">
        <v>0.76</v>
      </c>
      <c r="Q79">
        <v>0.08</v>
      </c>
      <c r="R79">
        <v>2</v>
      </c>
      <c r="S79">
        <v>2</v>
      </c>
      <c r="T79" t="b">
        <v>1</v>
      </c>
      <c r="U79" t="b">
        <v>1</v>
      </c>
      <c r="W79" t="b">
        <v>1</v>
      </c>
      <c r="X79">
        <v>100</v>
      </c>
      <c r="Y79">
        <v>100</v>
      </c>
      <c r="Z79">
        <v>3951</v>
      </c>
      <c r="AA79">
        <v>0.83</v>
      </c>
      <c r="AB79">
        <v>0.44</v>
      </c>
      <c r="AC79" t="b">
        <v>1</v>
      </c>
      <c r="AD79" t="b">
        <v>0</v>
      </c>
      <c r="AE79" t="b">
        <v>0</v>
      </c>
      <c r="AF79">
        <v>9</v>
      </c>
      <c r="AG79">
        <v>5.9999999999999995E-4</v>
      </c>
      <c r="AH79" t="b">
        <v>0</v>
      </c>
      <c r="AI79">
        <v>0</v>
      </c>
      <c r="AJ79">
        <v>0</v>
      </c>
      <c r="AK79" t="b">
        <v>0</v>
      </c>
      <c r="AL79">
        <v>0</v>
      </c>
      <c r="AM79">
        <v>0</v>
      </c>
      <c r="AN79">
        <v>1</v>
      </c>
      <c r="AO79">
        <v>0</v>
      </c>
      <c r="AP79" t="b">
        <v>0</v>
      </c>
      <c r="AQ79" t="b">
        <v>0</v>
      </c>
      <c r="AR79">
        <v>33</v>
      </c>
      <c r="AS79">
        <v>0</v>
      </c>
      <c r="AT79" t="b">
        <v>0</v>
      </c>
      <c r="AU79" t="b">
        <v>0</v>
      </c>
      <c r="AV79" t="b">
        <v>0</v>
      </c>
      <c r="AW79">
        <v>18</v>
      </c>
      <c r="AX79">
        <v>1</v>
      </c>
      <c r="AY79" t="b">
        <v>0</v>
      </c>
      <c r="AZ79">
        <v>73</v>
      </c>
      <c r="BA79">
        <v>9.3800000000000008</v>
      </c>
      <c r="BB79" t="b">
        <v>0</v>
      </c>
      <c r="BC79">
        <v>50</v>
      </c>
      <c r="BD79">
        <v>0.24</v>
      </c>
      <c r="BE79" t="b">
        <v>0</v>
      </c>
      <c r="BF79">
        <v>15</v>
      </c>
      <c r="BG79">
        <v>34.72</v>
      </c>
      <c r="BH79" t="b">
        <v>0</v>
      </c>
      <c r="BI79">
        <v>33</v>
      </c>
      <c r="BJ79" t="b">
        <v>0</v>
      </c>
      <c r="BK79">
        <v>85</v>
      </c>
      <c r="BL79">
        <v>39</v>
      </c>
      <c r="BM79" t="b">
        <v>0</v>
      </c>
      <c r="BN79">
        <v>19</v>
      </c>
      <c r="BO79">
        <v>4</v>
      </c>
      <c r="BP79">
        <v>83</v>
      </c>
      <c r="BQ79">
        <v>427400</v>
      </c>
      <c r="BR79" t="b">
        <v>0</v>
      </c>
      <c r="BS79" t="b">
        <v>0</v>
      </c>
      <c r="BT79">
        <v>5407</v>
      </c>
      <c r="BU79">
        <v>72</v>
      </c>
      <c r="BV79" t="b">
        <v>1</v>
      </c>
      <c r="BW79" t="b">
        <v>0</v>
      </c>
      <c r="BY79">
        <v>0.21</v>
      </c>
      <c r="BZ79">
        <v>0</v>
      </c>
      <c r="CA79" t="b">
        <v>0</v>
      </c>
      <c r="CB79">
        <v>75</v>
      </c>
      <c r="CC79">
        <v>2.63</v>
      </c>
      <c r="CD79" t="b">
        <v>0</v>
      </c>
      <c r="CE79">
        <v>85</v>
      </c>
      <c r="CF79">
        <v>0.2</v>
      </c>
      <c r="CG79" t="b">
        <v>1</v>
      </c>
      <c r="CH79">
        <v>98</v>
      </c>
      <c r="CI79">
        <v>4.9400000000000004</v>
      </c>
      <c r="CL79" t="b">
        <v>0</v>
      </c>
      <c r="CM79" t="b">
        <v>0</v>
      </c>
      <c r="CN79" t="b">
        <v>0</v>
      </c>
      <c r="CO79" t="b">
        <v>0</v>
      </c>
      <c r="CP79" t="b">
        <v>0</v>
      </c>
      <c r="CS79" t="b">
        <v>0</v>
      </c>
      <c r="CT79">
        <v>27</v>
      </c>
      <c r="CU79">
        <v>0.48</v>
      </c>
      <c r="CV79" t="b">
        <v>0</v>
      </c>
      <c r="CW79">
        <v>43</v>
      </c>
      <c r="CX79">
        <v>940</v>
      </c>
      <c r="CY79" t="b">
        <v>0</v>
      </c>
      <c r="CZ79">
        <v>69</v>
      </c>
      <c r="DA79">
        <v>1220</v>
      </c>
      <c r="DB79" t="b">
        <v>0</v>
      </c>
      <c r="DC79">
        <v>27</v>
      </c>
      <c r="DD79">
        <v>480</v>
      </c>
      <c r="DE79" t="b">
        <v>0</v>
      </c>
      <c r="DF79">
        <v>57</v>
      </c>
      <c r="DG79">
        <v>77.7</v>
      </c>
      <c r="DH79" t="b">
        <v>0</v>
      </c>
      <c r="DI79">
        <v>61</v>
      </c>
      <c r="DJ79">
        <v>84</v>
      </c>
      <c r="DK79" t="b">
        <v>1</v>
      </c>
      <c r="DL79">
        <v>94</v>
      </c>
      <c r="DM79">
        <v>19</v>
      </c>
      <c r="DN79" t="b">
        <v>0</v>
      </c>
      <c r="DO79">
        <v>76</v>
      </c>
      <c r="DP79">
        <v>7</v>
      </c>
      <c r="DQ79" t="b">
        <v>0</v>
      </c>
      <c r="DR79">
        <v>84</v>
      </c>
      <c r="DS79">
        <v>53</v>
      </c>
      <c r="DT79">
        <v>73</v>
      </c>
      <c r="DU79">
        <v>19</v>
      </c>
      <c r="DV79">
        <v>99</v>
      </c>
      <c r="DW79">
        <v>48</v>
      </c>
      <c r="DX79">
        <v>91</v>
      </c>
      <c r="DY79">
        <v>14</v>
      </c>
      <c r="DZ79">
        <v>15</v>
      </c>
      <c r="EA79" t="b">
        <v>0</v>
      </c>
      <c r="EB79" t="b">
        <v>0</v>
      </c>
      <c r="EC79" t="b">
        <v>0</v>
      </c>
    </row>
    <row r="80" spans="1:133" x14ac:dyDescent="0.75">
      <c r="A80" t="s">
        <v>219</v>
      </c>
      <c r="B80" t="s">
        <v>137</v>
      </c>
      <c r="E80" t="s">
        <v>139</v>
      </c>
      <c r="F80" t="s">
        <v>140</v>
      </c>
      <c r="G80">
        <v>0.05</v>
      </c>
      <c r="H80">
        <v>0</v>
      </c>
      <c r="I80">
        <v>0.16</v>
      </c>
      <c r="J80">
        <v>0</v>
      </c>
      <c r="K80">
        <v>0.06</v>
      </c>
      <c r="L80">
        <v>0.15</v>
      </c>
      <c r="M80">
        <v>0.56999999999999995</v>
      </c>
      <c r="N80">
        <v>0.04</v>
      </c>
      <c r="O80">
        <v>0.12</v>
      </c>
      <c r="P80">
        <v>0.83</v>
      </c>
      <c r="Q80">
        <v>0.04</v>
      </c>
      <c r="R80">
        <v>0</v>
      </c>
      <c r="S80">
        <v>0</v>
      </c>
      <c r="T80" t="b">
        <v>0</v>
      </c>
      <c r="U80" t="b">
        <v>0</v>
      </c>
      <c r="W80" t="b">
        <v>0</v>
      </c>
      <c r="X80">
        <v>0</v>
      </c>
      <c r="Y80">
        <v>66</v>
      </c>
      <c r="Z80">
        <v>7229</v>
      </c>
      <c r="AA80">
        <v>7.0000000000000007E-2</v>
      </c>
      <c r="AB80">
        <v>0.01</v>
      </c>
      <c r="AC80" t="b">
        <v>0</v>
      </c>
      <c r="AD80" t="b">
        <v>0</v>
      </c>
      <c r="AE80" t="b">
        <v>0</v>
      </c>
      <c r="AF80">
        <v>14</v>
      </c>
      <c r="AG80">
        <v>1.6000000000000001E-3</v>
      </c>
      <c r="AH80" t="b">
        <v>0</v>
      </c>
      <c r="AI80">
        <v>0</v>
      </c>
      <c r="AJ80">
        <v>0</v>
      </c>
      <c r="AK80" t="b">
        <v>0</v>
      </c>
      <c r="AL80">
        <v>0</v>
      </c>
      <c r="AM80">
        <v>0</v>
      </c>
      <c r="AN80">
        <v>5</v>
      </c>
      <c r="AO80">
        <v>0</v>
      </c>
      <c r="AP80" t="b">
        <v>0</v>
      </c>
      <c r="AQ80" t="b">
        <v>0</v>
      </c>
      <c r="AR80">
        <v>33</v>
      </c>
      <c r="AS80">
        <v>0</v>
      </c>
      <c r="AT80" t="b">
        <v>0</v>
      </c>
      <c r="AU80" t="b">
        <v>0</v>
      </c>
      <c r="AV80" t="b">
        <v>0</v>
      </c>
      <c r="AW80">
        <v>4</v>
      </c>
      <c r="AX80">
        <v>1</v>
      </c>
      <c r="AY80" t="b">
        <v>0</v>
      </c>
      <c r="AZ80">
        <v>72</v>
      </c>
      <c r="BA80">
        <v>9.33</v>
      </c>
      <c r="BB80" t="b">
        <v>0</v>
      </c>
      <c r="BC80">
        <v>53</v>
      </c>
      <c r="BD80">
        <v>0.26</v>
      </c>
      <c r="BE80" t="b">
        <v>0</v>
      </c>
      <c r="BF80">
        <v>31</v>
      </c>
      <c r="BG80">
        <v>119.99</v>
      </c>
      <c r="BH80" t="b">
        <v>0</v>
      </c>
      <c r="BI80">
        <v>38</v>
      </c>
      <c r="BJ80" t="b">
        <v>0</v>
      </c>
      <c r="BK80">
        <v>64</v>
      </c>
      <c r="BL80">
        <v>27</v>
      </c>
      <c r="BM80" t="b">
        <v>0</v>
      </c>
      <c r="BN80">
        <v>4</v>
      </c>
      <c r="BO80">
        <v>0</v>
      </c>
      <c r="BP80">
        <v>87</v>
      </c>
      <c r="BQ80">
        <v>489200</v>
      </c>
      <c r="BR80" t="b">
        <v>0</v>
      </c>
      <c r="BS80" t="b">
        <v>0</v>
      </c>
      <c r="BT80">
        <v>5453</v>
      </c>
      <c r="BU80">
        <v>72</v>
      </c>
      <c r="BV80" t="b">
        <v>1</v>
      </c>
      <c r="BW80" t="b">
        <v>0</v>
      </c>
      <c r="BY80">
        <v>0.51</v>
      </c>
      <c r="BZ80">
        <v>0</v>
      </c>
      <c r="CA80" t="b">
        <v>0</v>
      </c>
      <c r="CB80">
        <v>81</v>
      </c>
      <c r="CC80">
        <v>3.57</v>
      </c>
      <c r="CD80" t="b">
        <v>0</v>
      </c>
      <c r="CE80">
        <v>71</v>
      </c>
      <c r="CF80">
        <v>0.11</v>
      </c>
      <c r="CG80" t="b">
        <v>0</v>
      </c>
      <c r="CH80">
        <v>99</v>
      </c>
      <c r="CI80">
        <v>6.98</v>
      </c>
      <c r="CL80" t="b">
        <v>0</v>
      </c>
      <c r="CM80" t="b">
        <v>0</v>
      </c>
      <c r="CN80" t="b">
        <v>0</v>
      </c>
      <c r="CO80" t="b">
        <v>0</v>
      </c>
      <c r="CP80" t="b">
        <v>0</v>
      </c>
      <c r="CS80" t="b">
        <v>0</v>
      </c>
      <c r="CT80">
        <v>48</v>
      </c>
      <c r="CU80">
        <v>1.69</v>
      </c>
      <c r="CV80" t="b">
        <v>0</v>
      </c>
      <c r="CW80">
        <v>10</v>
      </c>
      <c r="CX80">
        <v>800</v>
      </c>
      <c r="CY80" t="b">
        <v>0</v>
      </c>
      <c r="CZ80">
        <v>9</v>
      </c>
      <c r="DA80">
        <v>700</v>
      </c>
      <c r="DB80" t="b">
        <v>0</v>
      </c>
      <c r="DC80">
        <v>2</v>
      </c>
      <c r="DD80">
        <v>250</v>
      </c>
      <c r="DE80" t="b">
        <v>0</v>
      </c>
      <c r="DF80">
        <v>36</v>
      </c>
      <c r="DG80">
        <v>79.8</v>
      </c>
      <c r="DH80" t="b">
        <v>0</v>
      </c>
      <c r="DI80">
        <v>34</v>
      </c>
      <c r="DJ80">
        <v>108</v>
      </c>
      <c r="DK80" t="b">
        <v>0</v>
      </c>
      <c r="DL80">
        <v>71</v>
      </c>
      <c r="DM80">
        <v>4</v>
      </c>
      <c r="DN80" t="b">
        <v>0</v>
      </c>
      <c r="DO80">
        <v>38</v>
      </c>
      <c r="DP80">
        <v>3</v>
      </c>
      <c r="DQ80" t="b">
        <v>0</v>
      </c>
      <c r="DR80">
        <v>20</v>
      </c>
      <c r="DS80">
        <v>16</v>
      </c>
      <c r="DT80">
        <v>24</v>
      </c>
      <c r="DU80">
        <v>6</v>
      </c>
      <c r="DV80">
        <v>66</v>
      </c>
      <c r="DW80">
        <v>14</v>
      </c>
      <c r="DX80">
        <v>85</v>
      </c>
      <c r="DY80">
        <v>5</v>
      </c>
      <c r="DZ80">
        <v>5</v>
      </c>
      <c r="EA80" t="b">
        <v>0</v>
      </c>
      <c r="EB80" t="b">
        <v>0</v>
      </c>
      <c r="EC80" t="b">
        <v>0</v>
      </c>
    </row>
    <row r="81" spans="1:133" x14ac:dyDescent="0.75">
      <c r="A81" t="s">
        <v>220</v>
      </c>
      <c r="B81" t="s">
        <v>138</v>
      </c>
      <c r="C81" t="s">
        <v>138</v>
      </c>
      <c r="D81" t="s">
        <v>142</v>
      </c>
      <c r="E81" t="s">
        <v>139</v>
      </c>
      <c r="F81" t="s">
        <v>140</v>
      </c>
      <c r="G81">
        <v>0</v>
      </c>
      <c r="H81">
        <v>0.03</v>
      </c>
      <c r="I81">
        <v>0</v>
      </c>
      <c r="J81">
        <v>0</v>
      </c>
      <c r="K81">
        <v>0</v>
      </c>
      <c r="L81">
        <v>0.01</v>
      </c>
      <c r="M81">
        <v>0.97</v>
      </c>
      <c r="N81">
        <v>0.15</v>
      </c>
      <c r="O81">
        <v>0.14000000000000001</v>
      </c>
      <c r="P81">
        <v>0.72</v>
      </c>
      <c r="Q81">
        <v>0.12</v>
      </c>
      <c r="R81">
        <v>3</v>
      </c>
      <c r="S81">
        <v>3</v>
      </c>
      <c r="T81" t="b">
        <v>1</v>
      </c>
      <c r="U81" t="b">
        <v>0</v>
      </c>
      <c r="W81" t="b">
        <v>1</v>
      </c>
      <c r="X81">
        <v>100</v>
      </c>
      <c r="Y81">
        <v>55</v>
      </c>
      <c r="Z81">
        <v>5072</v>
      </c>
      <c r="AA81">
        <v>0.88</v>
      </c>
      <c r="AB81">
        <v>0.5</v>
      </c>
      <c r="AC81" t="b">
        <v>1</v>
      </c>
      <c r="AD81" t="b">
        <v>0</v>
      </c>
      <c r="AE81" t="b">
        <v>0</v>
      </c>
      <c r="AF81">
        <v>31</v>
      </c>
      <c r="AG81">
        <v>2.0799999999999999E-2</v>
      </c>
      <c r="AH81" t="b">
        <v>0</v>
      </c>
      <c r="AI81">
        <v>8</v>
      </c>
      <c r="AJ81">
        <v>6.9999999999999999E-4</v>
      </c>
      <c r="AK81" t="b">
        <v>0</v>
      </c>
      <c r="AL81">
        <v>0</v>
      </c>
      <c r="AM81">
        <v>0</v>
      </c>
      <c r="AN81">
        <v>23</v>
      </c>
      <c r="AO81">
        <v>3</v>
      </c>
      <c r="AP81" t="b">
        <v>0</v>
      </c>
      <c r="AQ81" t="b">
        <v>0</v>
      </c>
      <c r="AR81">
        <v>33</v>
      </c>
      <c r="AS81">
        <v>0</v>
      </c>
      <c r="AT81" t="b">
        <v>0</v>
      </c>
      <c r="AU81" t="b">
        <v>0</v>
      </c>
      <c r="AV81" t="b">
        <v>0</v>
      </c>
      <c r="AW81">
        <v>21</v>
      </c>
      <c r="AX81">
        <v>1</v>
      </c>
      <c r="AY81" t="b">
        <v>0</v>
      </c>
      <c r="AZ81">
        <v>73</v>
      </c>
      <c r="BA81">
        <v>9.3699999999999992</v>
      </c>
      <c r="BB81" t="b">
        <v>0</v>
      </c>
      <c r="BC81">
        <v>48</v>
      </c>
      <c r="BD81">
        <v>0.23</v>
      </c>
      <c r="BE81" t="b">
        <v>0</v>
      </c>
      <c r="BF81">
        <v>59</v>
      </c>
      <c r="BG81">
        <v>414.58</v>
      </c>
      <c r="BH81" t="b">
        <v>0</v>
      </c>
      <c r="BI81">
        <v>47</v>
      </c>
      <c r="BJ81" t="b">
        <v>1</v>
      </c>
      <c r="BK81">
        <v>92</v>
      </c>
      <c r="BL81">
        <v>46</v>
      </c>
      <c r="BM81" t="b">
        <v>0</v>
      </c>
      <c r="BN81">
        <v>29</v>
      </c>
      <c r="BO81">
        <v>10</v>
      </c>
      <c r="BP81">
        <v>81</v>
      </c>
      <c r="BQ81">
        <v>401600</v>
      </c>
      <c r="BR81" t="b">
        <v>0</v>
      </c>
      <c r="BS81" t="b">
        <v>0</v>
      </c>
      <c r="BT81">
        <v>4045</v>
      </c>
      <c r="BU81">
        <v>53</v>
      </c>
      <c r="BV81" t="b">
        <v>1</v>
      </c>
      <c r="BW81" t="b">
        <v>0</v>
      </c>
      <c r="BY81">
        <v>0.89</v>
      </c>
      <c r="BZ81">
        <v>0.02</v>
      </c>
      <c r="CA81" t="b">
        <v>0</v>
      </c>
      <c r="CB81">
        <v>77</v>
      </c>
      <c r="CC81">
        <v>3.01</v>
      </c>
      <c r="CD81" t="b">
        <v>0</v>
      </c>
      <c r="CE81">
        <v>74</v>
      </c>
      <c r="CF81">
        <v>0.13</v>
      </c>
      <c r="CG81" t="b">
        <v>1</v>
      </c>
      <c r="CH81">
        <v>99</v>
      </c>
      <c r="CI81">
        <v>9.61</v>
      </c>
      <c r="CL81" t="b">
        <v>0</v>
      </c>
      <c r="CM81" t="b">
        <v>0</v>
      </c>
      <c r="CN81" t="b">
        <v>0</v>
      </c>
      <c r="CO81" t="b">
        <v>0</v>
      </c>
      <c r="CP81" t="b">
        <v>0</v>
      </c>
      <c r="CS81" t="b">
        <v>0</v>
      </c>
      <c r="CT81">
        <v>52</v>
      </c>
      <c r="CU81">
        <v>1.97</v>
      </c>
      <c r="CV81" t="b">
        <v>0</v>
      </c>
      <c r="CW81">
        <v>40</v>
      </c>
      <c r="CX81">
        <v>930</v>
      </c>
      <c r="CY81" t="b">
        <v>0</v>
      </c>
      <c r="CZ81">
        <v>79</v>
      </c>
      <c r="DA81">
        <v>1350</v>
      </c>
      <c r="DB81" t="b">
        <v>0</v>
      </c>
      <c r="DC81">
        <v>43</v>
      </c>
      <c r="DD81">
        <v>560</v>
      </c>
      <c r="DE81" t="b">
        <v>0</v>
      </c>
      <c r="DF81">
        <v>72</v>
      </c>
      <c r="DG81">
        <v>76.09</v>
      </c>
      <c r="DH81" t="b">
        <v>0</v>
      </c>
      <c r="DI81">
        <v>81</v>
      </c>
      <c r="DJ81">
        <v>65</v>
      </c>
      <c r="DK81" t="b">
        <v>1</v>
      </c>
      <c r="DL81">
        <v>96</v>
      </c>
      <c r="DM81">
        <v>23</v>
      </c>
      <c r="DN81" t="b">
        <v>0</v>
      </c>
      <c r="DO81">
        <v>75</v>
      </c>
      <c r="DP81">
        <v>7</v>
      </c>
      <c r="DQ81" t="b">
        <v>0</v>
      </c>
      <c r="DR81">
        <v>88</v>
      </c>
      <c r="DS81">
        <v>57</v>
      </c>
      <c r="DT81">
        <v>63</v>
      </c>
      <c r="DU81">
        <v>15</v>
      </c>
      <c r="DV81">
        <v>99</v>
      </c>
      <c r="DW81">
        <v>55</v>
      </c>
      <c r="DX81">
        <v>93</v>
      </c>
      <c r="DY81">
        <v>4</v>
      </c>
      <c r="DZ81">
        <v>11</v>
      </c>
      <c r="EA81" t="b">
        <v>0</v>
      </c>
      <c r="EB81" t="b">
        <v>0</v>
      </c>
      <c r="EC81" t="b">
        <v>0</v>
      </c>
    </row>
    <row r="82" spans="1:133" x14ac:dyDescent="0.75">
      <c r="A82" t="s">
        <v>221</v>
      </c>
      <c r="B82" t="s">
        <v>138</v>
      </c>
      <c r="C82" t="s">
        <v>138</v>
      </c>
      <c r="D82" t="s">
        <v>142</v>
      </c>
      <c r="E82" t="s">
        <v>139</v>
      </c>
      <c r="F82" t="s">
        <v>140</v>
      </c>
      <c r="G82">
        <v>0</v>
      </c>
      <c r="H82">
        <v>0</v>
      </c>
      <c r="I82">
        <v>0</v>
      </c>
      <c r="J82">
        <v>0</v>
      </c>
      <c r="K82">
        <v>0.01</v>
      </c>
      <c r="L82">
        <v>0.05</v>
      </c>
      <c r="M82">
        <v>0.93</v>
      </c>
      <c r="N82">
        <v>0.08</v>
      </c>
      <c r="O82">
        <v>0.21</v>
      </c>
      <c r="P82">
        <v>0.73</v>
      </c>
      <c r="Q82">
        <v>0.05</v>
      </c>
      <c r="R82">
        <v>6</v>
      </c>
      <c r="S82">
        <v>5</v>
      </c>
      <c r="T82" t="b">
        <v>1</v>
      </c>
      <c r="U82" t="b">
        <v>0</v>
      </c>
      <c r="W82" t="b">
        <v>1</v>
      </c>
      <c r="X82">
        <v>100</v>
      </c>
      <c r="Y82">
        <v>33</v>
      </c>
      <c r="Z82">
        <v>3339</v>
      </c>
      <c r="AA82">
        <v>0.97</v>
      </c>
      <c r="AB82">
        <v>0.66</v>
      </c>
      <c r="AC82" t="b">
        <v>1</v>
      </c>
      <c r="AD82" t="b">
        <v>0</v>
      </c>
      <c r="AE82" t="b">
        <v>0</v>
      </c>
      <c r="AF82">
        <v>27</v>
      </c>
      <c r="AG82">
        <v>1.3299999999999999E-2</v>
      </c>
      <c r="AH82" t="b">
        <v>1</v>
      </c>
      <c r="AI82">
        <v>93</v>
      </c>
      <c r="AJ82">
        <v>0.11</v>
      </c>
      <c r="AK82" t="b">
        <v>0</v>
      </c>
      <c r="AL82">
        <v>3</v>
      </c>
      <c r="AM82">
        <v>0</v>
      </c>
      <c r="AN82">
        <v>70</v>
      </c>
      <c r="AO82">
        <v>12</v>
      </c>
      <c r="AP82" t="b">
        <v>0</v>
      </c>
      <c r="AQ82" t="b">
        <v>0</v>
      </c>
      <c r="AR82">
        <v>33</v>
      </c>
      <c r="AS82">
        <v>0</v>
      </c>
      <c r="AT82" t="b">
        <v>0</v>
      </c>
      <c r="AU82" t="b">
        <v>0</v>
      </c>
      <c r="AV82" t="b">
        <v>0</v>
      </c>
      <c r="AW82">
        <v>32</v>
      </c>
      <c r="AX82">
        <v>2</v>
      </c>
      <c r="AY82" t="b">
        <v>0</v>
      </c>
      <c r="AZ82">
        <v>72</v>
      </c>
      <c r="BA82">
        <v>9.32</v>
      </c>
      <c r="BB82" t="b">
        <v>0</v>
      </c>
      <c r="BC82">
        <v>46</v>
      </c>
      <c r="BD82">
        <v>0.22</v>
      </c>
      <c r="BE82" t="b">
        <v>1</v>
      </c>
      <c r="BF82">
        <v>97</v>
      </c>
      <c r="BG82">
        <v>4575.46</v>
      </c>
      <c r="BH82" t="b">
        <v>0</v>
      </c>
      <c r="BI82">
        <v>59</v>
      </c>
      <c r="BJ82" t="b">
        <v>1</v>
      </c>
      <c r="BK82">
        <v>93</v>
      </c>
      <c r="BL82">
        <v>48</v>
      </c>
      <c r="BM82" t="b">
        <v>0</v>
      </c>
      <c r="BN82">
        <v>82</v>
      </c>
      <c r="BO82">
        <v>61</v>
      </c>
      <c r="BP82">
        <v>82</v>
      </c>
      <c r="BQ82">
        <v>415700</v>
      </c>
      <c r="BR82" t="b">
        <v>0</v>
      </c>
      <c r="BS82" t="b">
        <v>0</v>
      </c>
      <c r="BT82">
        <v>4006</v>
      </c>
      <c r="BU82">
        <v>52</v>
      </c>
      <c r="BV82" t="b">
        <v>1</v>
      </c>
      <c r="BW82" t="b">
        <v>0</v>
      </c>
      <c r="BY82">
        <v>0.21</v>
      </c>
      <c r="BZ82">
        <v>0</v>
      </c>
      <c r="CA82" t="b">
        <v>0</v>
      </c>
      <c r="CB82">
        <v>70</v>
      </c>
      <c r="CC82">
        <v>2.11</v>
      </c>
      <c r="CD82" t="b">
        <v>0</v>
      </c>
      <c r="CE82">
        <v>64</v>
      </c>
      <c r="CF82">
        <v>0.09</v>
      </c>
      <c r="CG82" t="b">
        <v>1</v>
      </c>
      <c r="CH82">
        <v>96</v>
      </c>
      <c r="CI82">
        <v>3.32</v>
      </c>
      <c r="CL82" t="b">
        <v>0</v>
      </c>
      <c r="CM82" t="b">
        <v>0</v>
      </c>
      <c r="CN82" t="b">
        <v>0</v>
      </c>
      <c r="CO82" t="b">
        <v>0</v>
      </c>
      <c r="CP82" t="b">
        <v>0</v>
      </c>
      <c r="CS82" t="b">
        <v>0</v>
      </c>
      <c r="CT82">
        <v>39</v>
      </c>
      <c r="CU82">
        <v>1.07</v>
      </c>
      <c r="CV82" t="b">
        <v>0</v>
      </c>
      <c r="CW82">
        <v>57</v>
      </c>
      <c r="CX82">
        <v>990</v>
      </c>
      <c r="CY82" t="b">
        <v>0</v>
      </c>
      <c r="CZ82">
        <v>57</v>
      </c>
      <c r="DA82">
        <v>1100</v>
      </c>
      <c r="DB82" t="b">
        <v>0</v>
      </c>
      <c r="DC82">
        <v>23</v>
      </c>
      <c r="DD82">
        <v>459</v>
      </c>
      <c r="DE82" t="b">
        <v>0</v>
      </c>
      <c r="DF82">
        <v>62</v>
      </c>
      <c r="DG82">
        <v>77.2</v>
      </c>
      <c r="DH82" t="b">
        <v>1</v>
      </c>
      <c r="DI82">
        <v>90</v>
      </c>
      <c r="DJ82">
        <v>52</v>
      </c>
      <c r="DK82" t="b">
        <v>1</v>
      </c>
      <c r="DL82">
        <v>97</v>
      </c>
      <c r="DM82">
        <v>26</v>
      </c>
      <c r="DN82" t="b">
        <v>0</v>
      </c>
      <c r="DO82">
        <v>63</v>
      </c>
      <c r="DP82">
        <v>6</v>
      </c>
      <c r="DQ82" t="b">
        <v>0</v>
      </c>
      <c r="DR82">
        <v>95</v>
      </c>
      <c r="DS82">
        <v>70</v>
      </c>
      <c r="DT82">
        <v>77</v>
      </c>
      <c r="DU82">
        <v>21</v>
      </c>
      <c r="DV82">
        <v>99</v>
      </c>
      <c r="DW82">
        <v>58</v>
      </c>
      <c r="DX82">
        <v>96</v>
      </c>
      <c r="DY82">
        <v>5</v>
      </c>
      <c r="DZ82">
        <v>14</v>
      </c>
      <c r="EA82" t="b">
        <v>0</v>
      </c>
      <c r="EB82" t="b">
        <v>0</v>
      </c>
      <c r="EC82" t="b">
        <v>0</v>
      </c>
    </row>
    <row r="83" spans="1:133" x14ac:dyDescent="0.75">
      <c r="A83" t="s">
        <v>222</v>
      </c>
      <c r="B83" t="s">
        <v>138</v>
      </c>
      <c r="C83" t="s">
        <v>138</v>
      </c>
      <c r="D83" t="s">
        <v>142</v>
      </c>
      <c r="E83" t="s">
        <v>139</v>
      </c>
      <c r="F83" t="s">
        <v>140</v>
      </c>
      <c r="G83">
        <v>0.01</v>
      </c>
      <c r="H83">
        <v>0</v>
      </c>
      <c r="I83">
        <v>0.01</v>
      </c>
      <c r="J83">
        <v>0</v>
      </c>
      <c r="K83">
        <v>0.02</v>
      </c>
      <c r="L83">
        <v>0.13</v>
      </c>
      <c r="M83">
        <v>0.81</v>
      </c>
      <c r="N83">
        <v>0.08</v>
      </c>
      <c r="O83">
        <v>0.14000000000000001</v>
      </c>
      <c r="P83">
        <v>0.75</v>
      </c>
      <c r="Q83">
        <v>0.1</v>
      </c>
      <c r="R83">
        <v>3</v>
      </c>
      <c r="S83">
        <v>3</v>
      </c>
      <c r="T83" t="b">
        <v>1</v>
      </c>
      <c r="U83" t="b">
        <v>0</v>
      </c>
      <c r="W83" t="b">
        <v>1</v>
      </c>
      <c r="X83">
        <v>100</v>
      </c>
      <c r="Y83">
        <v>50</v>
      </c>
      <c r="Z83">
        <v>7261</v>
      </c>
      <c r="AA83">
        <v>0.76</v>
      </c>
      <c r="AB83">
        <v>0.39</v>
      </c>
      <c r="AC83" t="b">
        <v>1</v>
      </c>
      <c r="AD83" t="b">
        <v>0</v>
      </c>
      <c r="AE83" t="b">
        <v>0</v>
      </c>
      <c r="AF83">
        <v>14</v>
      </c>
      <c r="AG83">
        <v>1.6000000000000001E-3</v>
      </c>
      <c r="AH83" t="b">
        <v>0</v>
      </c>
      <c r="AI83">
        <v>19</v>
      </c>
      <c r="AJ83">
        <v>3.0000000000000001E-3</v>
      </c>
      <c r="AK83" t="b">
        <v>0</v>
      </c>
      <c r="AL83">
        <v>0</v>
      </c>
      <c r="AM83">
        <v>0</v>
      </c>
      <c r="AN83">
        <v>41</v>
      </c>
      <c r="AO83">
        <v>6</v>
      </c>
      <c r="AP83" t="b">
        <v>0</v>
      </c>
      <c r="AQ83" t="b">
        <v>0</v>
      </c>
      <c r="AR83">
        <v>33</v>
      </c>
      <c r="AS83">
        <v>0</v>
      </c>
      <c r="AT83" t="b">
        <v>0</v>
      </c>
      <c r="AU83" t="b">
        <v>0</v>
      </c>
      <c r="AV83" t="b">
        <v>0</v>
      </c>
      <c r="AW83">
        <v>27</v>
      </c>
      <c r="AX83">
        <v>2</v>
      </c>
      <c r="AY83" t="b">
        <v>0</v>
      </c>
      <c r="AZ83">
        <v>71</v>
      </c>
      <c r="BA83">
        <v>9.2799999999999994</v>
      </c>
      <c r="BB83" t="b">
        <v>0</v>
      </c>
      <c r="BC83">
        <v>47</v>
      </c>
      <c r="BD83">
        <v>0.23</v>
      </c>
      <c r="BE83" t="b">
        <v>0</v>
      </c>
      <c r="BF83">
        <v>89</v>
      </c>
      <c r="BG83">
        <v>1677.99</v>
      </c>
      <c r="BH83" t="b">
        <v>0</v>
      </c>
      <c r="BI83">
        <v>51</v>
      </c>
      <c r="BJ83" t="b">
        <v>0</v>
      </c>
      <c r="BK83">
        <v>89</v>
      </c>
      <c r="BL83">
        <v>42</v>
      </c>
      <c r="BM83" t="b">
        <v>0</v>
      </c>
      <c r="BN83">
        <v>80</v>
      </c>
      <c r="BO83">
        <v>58</v>
      </c>
      <c r="BP83">
        <v>84</v>
      </c>
      <c r="BQ83">
        <v>444500</v>
      </c>
      <c r="BR83" t="b">
        <v>0</v>
      </c>
      <c r="BS83" t="b">
        <v>0</v>
      </c>
      <c r="BT83">
        <v>4905</v>
      </c>
      <c r="BU83">
        <v>65</v>
      </c>
      <c r="BV83" t="b">
        <v>1</v>
      </c>
      <c r="BW83" t="b">
        <v>0</v>
      </c>
      <c r="BY83">
        <v>0.88</v>
      </c>
      <c r="BZ83">
        <v>0.02</v>
      </c>
      <c r="CA83" t="b">
        <v>0</v>
      </c>
      <c r="CB83">
        <v>73</v>
      </c>
      <c r="CC83">
        <v>2.4</v>
      </c>
      <c r="CD83" t="b">
        <v>0</v>
      </c>
      <c r="CE83">
        <v>63</v>
      </c>
      <c r="CF83">
        <v>0.09</v>
      </c>
      <c r="CG83" t="b">
        <v>1</v>
      </c>
      <c r="CH83">
        <v>96</v>
      </c>
      <c r="CI83">
        <v>3.23</v>
      </c>
      <c r="CL83" t="b">
        <v>0</v>
      </c>
      <c r="CM83" t="b">
        <v>0</v>
      </c>
      <c r="CN83" t="b">
        <v>0</v>
      </c>
      <c r="CO83" t="b">
        <v>0</v>
      </c>
      <c r="CP83" t="b">
        <v>1</v>
      </c>
      <c r="CQ83">
        <v>99</v>
      </c>
      <c r="CR83">
        <v>2811.52</v>
      </c>
      <c r="CS83" t="b">
        <v>0</v>
      </c>
      <c r="CT83">
        <v>61</v>
      </c>
      <c r="CU83">
        <v>2.86</v>
      </c>
      <c r="CV83" t="b">
        <v>0</v>
      </c>
      <c r="CW83">
        <v>37</v>
      </c>
      <c r="CX83">
        <v>919</v>
      </c>
      <c r="CY83" t="b">
        <v>0</v>
      </c>
      <c r="CZ83">
        <v>66</v>
      </c>
      <c r="DA83">
        <v>1180</v>
      </c>
      <c r="DB83" t="b">
        <v>0</v>
      </c>
      <c r="DC83">
        <v>33</v>
      </c>
      <c r="DD83">
        <v>509</v>
      </c>
      <c r="DE83" t="b">
        <v>0</v>
      </c>
      <c r="DF83">
        <v>51</v>
      </c>
      <c r="DG83">
        <v>78.400000000000006</v>
      </c>
      <c r="DH83" t="b">
        <v>0</v>
      </c>
      <c r="DI83">
        <v>80</v>
      </c>
      <c r="DJ83">
        <v>66</v>
      </c>
      <c r="DK83" t="b">
        <v>1</v>
      </c>
      <c r="DL83">
        <v>94</v>
      </c>
      <c r="DM83">
        <v>19</v>
      </c>
      <c r="DN83" t="b">
        <v>0</v>
      </c>
      <c r="DO83">
        <v>88</v>
      </c>
      <c r="DP83">
        <v>10</v>
      </c>
      <c r="DQ83" t="b">
        <v>0</v>
      </c>
      <c r="DR83">
        <v>74</v>
      </c>
      <c r="DS83">
        <v>45</v>
      </c>
      <c r="DT83">
        <v>72</v>
      </c>
      <c r="DU83">
        <v>19</v>
      </c>
      <c r="DV83">
        <v>98</v>
      </c>
      <c r="DW83">
        <v>45</v>
      </c>
      <c r="DX83">
        <v>94</v>
      </c>
      <c r="DY83">
        <v>10</v>
      </c>
      <c r="DZ83">
        <v>20</v>
      </c>
      <c r="EA83" t="b">
        <v>0</v>
      </c>
      <c r="EB83" t="b">
        <v>0</v>
      </c>
      <c r="EC83" t="b">
        <v>0</v>
      </c>
    </row>
    <row r="84" spans="1:133" x14ac:dyDescent="0.75">
      <c r="A84" t="s">
        <v>223</v>
      </c>
      <c r="B84" t="s">
        <v>137</v>
      </c>
      <c r="E84" t="s">
        <v>139</v>
      </c>
      <c r="F84" t="s">
        <v>140</v>
      </c>
      <c r="G84">
        <v>0.03</v>
      </c>
      <c r="H84">
        <v>0</v>
      </c>
      <c r="I84">
        <v>0.11</v>
      </c>
      <c r="J84">
        <v>0</v>
      </c>
      <c r="K84">
        <v>0.08</v>
      </c>
      <c r="L84">
        <v>0.27</v>
      </c>
      <c r="M84">
        <v>0.52</v>
      </c>
      <c r="N84">
        <v>0.11</v>
      </c>
      <c r="O84">
        <v>0.12</v>
      </c>
      <c r="P84">
        <v>0.8</v>
      </c>
      <c r="Q84">
        <v>0.06</v>
      </c>
      <c r="R84">
        <v>0</v>
      </c>
      <c r="S84">
        <v>0</v>
      </c>
      <c r="T84" t="b">
        <v>0</v>
      </c>
      <c r="U84" t="b">
        <v>0</v>
      </c>
      <c r="W84" t="b">
        <v>0</v>
      </c>
      <c r="X84">
        <v>0</v>
      </c>
      <c r="Y84">
        <v>33</v>
      </c>
      <c r="Z84">
        <v>9833</v>
      </c>
      <c r="AA84">
        <v>0.24</v>
      </c>
      <c r="AB84">
        <v>0.09</v>
      </c>
      <c r="AC84" t="b">
        <v>0</v>
      </c>
      <c r="AD84" t="b">
        <v>0</v>
      </c>
      <c r="AE84" t="b">
        <v>0</v>
      </c>
      <c r="AF84">
        <v>31</v>
      </c>
      <c r="AG84">
        <v>1.9400000000000001E-2</v>
      </c>
      <c r="AH84" t="b">
        <v>0</v>
      </c>
      <c r="AI84">
        <v>47</v>
      </c>
      <c r="AJ84">
        <v>1.32E-2</v>
      </c>
      <c r="AK84" t="b">
        <v>0</v>
      </c>
      <c r="AL84">
        <v>0</v>
      </c>
      <c r="AM84">
        <v>0</v>
      </c>
      <c r="AN84">
        <v>98</v>
      </c>
      <c r="AO84">
        <v>86</v>
      </c>
      <c r="AP84" t="b">
        <v>1</v>
      </c>
      <c r="AQ84" t="b">
        <v>0</v>
      </c>
      <c r="AR84">
        <v>33</v>
      </c>
      <c r="AS84">
        <v>0</v>
      </c>
      <c r="AT84" t="b">
        <v>0</v>
      </c>
      <c r="AU84" t="b">
        <v>0</v>
      </c>
      <c r="AV84" t="b">
        <v>0</v>
      </c>
      <c r="AW84">
        <v>3</v>
      </c>
      <c r="AX84">
        <v>1</v>
      </c>
      <c r="AY84" t="b">
        <v>0</v>
      </c>
      <c r="AZ84">
        <v>70</v>
      </c>
      <c r="BA84">
        <v>9.26</v>
      </c>
      <c r="BB84" t="b">
        <v>0</v>
      </c>
      <c r="BC84">
        <v>47</v>
      </c>
      <c r="BD84">
        <v>0.23</v>
      </c>
      <c r="BE84" t="b">
        <v>0</v>
      </c>
      <c r="BF84">
        <v>89</v>
      </c>
      <c r="BG84">
        <v>1757.94</v>
      </c>
      <c r="BH84" t="b">
        <v>0</v>
      </c>
      <c r="BI84">
        <v>6</v>
      </c>
      <c r="BJ84" t="b">
        <v>0</v>
      </c>
      <c r="BK84">
        <v>71</v>
      </c>
      <c r="BL84">
        <v>30</v>
      </c>
      <c r="BM84" t="b">
        <v>0</v>
      </c>
      <c r="BN84">
        <v>11</v>
      </c>
      <c r="BO84">
        <v>1</v>
      </c>
      <c r="BP84">
        <v>82</v>
      </c>
      <c r="BQ84">
        <v>407100</v>
      </c>
      <c r="BR84" t="b">
        <v>0</v>
      </c>
      <c r="BS84" t="b">
        <v>0</v>
      </c>
      <c r="BT84">
        <v>4425</v>
      </c>
      <c r="BU84">
        <v>58</v>
      </c>
      <c r="BV84" t="b">
        <v>1</v>
      </c>
      <c r="BW84" t="b">
        <v>0</v>
      </c>
      <c r="BY84">
        <v>0.76</v>
      </c>
      <c r="BZ84">
        <v>0.01</v>
      </c>
      <c r="CA84" t="b">
        <v>0</v>
      </c>
      <c r="CB84">
        <v>82</v>
      </c>
      <c r="CC84">
        <v>3.81</v>
      </c>
      <c r="CD84" t="b">
        <v>0</v>
      </c>
      <c r="CE84">
        <v>61</v>
      </c>
      <c r="CF84">
        <v>0.08</v>
      </c>
      <c r="CG84" t="b">
        <v>0</v>
      </c>
      <c r="CH84">
        <v>80</v>
      </c>
      <c r="CI84">
        <v>1.25</v>
      </c>
      <c r="CL84" t="b">
        <v>0</v>
      </c>
      <c r="CM84" t="b">
        <v>0</v>
      </c>
      <c r="CN84" t="b">
        <v>0</v>
      </c>
      <c r="CO84" t="b">
        <v>0</v>
      </c>
      <c r="CP84" t="b">
        <v>0</v>
      </c>
      <c r="CQ84">
        <v>99</v>
      </c>
      <c r="CR84">
        <v>8509.86</v>
      </c>
      <c r="CS84" t="b">
        <v>0</v>
      </c>
      <c r="CT84">
        <v>59</v>
      </c>
      <c r="CU84">
        <v>2.69</v>
      </c>
      <c r="CV84" t="b">
        <v>0</v>
      </c>
      <c r="CW84">
        <v>16</v>
      </c>
      <c r="CX84">
        <v>830</v>
      </c>
      <c r="CY84" t="b">
        <v>0</v>
      </c>
      <c r="CZ84">
        <v>5</v>
      </c>
      <c r="DA84">
        <v>610</v>
      </c>
      <c r="DB84" t="b">
        <v>0</v>
      </c>
      <c r="DC84">
        <v>1</v>
      </c>
      <c r="DD84">
        <v>229</v>
      </c>
      <c r="DE84" t="b">
        <v>0</v>
      </c>
      <c r="DH84" t="b">
        <v>0</v>
      </c>
      <c r="DI84">
        <v>31</v>
      </c>
      <c r="DJ84">
        <v>112</v>
      </c>
      <c r="DK84" t="b">
        <v>0</v>
      </c>
      <c r="DL84">
        <v>88</v>
      </c>
      <c r="DM84">
        <v>11</v>
      </c>
      <c r="DN84" t="b">
        <v>0</v>
      </c>
      <c r="DO84">
        <v>19</v>
      </c>
      <c r="DP84">
        <v>2</v>
      </c>
      <c r="DQ84" t="b">
        <v>0</v>
      </c>
      <c r="DR84">
        <v>26</v>
      </c>
      <c r="DS84">
        <v>19</v>
      </c>
      <c r="DT84">
        <v>32</v>
      </c>
      <c r="DU84">
        <v>7</v>
      </c>
      <c r="DV84">
        <v>66</v>
      </c>
      <c r="DW84">
        <v>14</v>
      </c>
      <c r="DX84">
        <v>90</v>
      </c>
      <c r="DY84">
        <v>0</v>
      </c>
      <c r="DZ84">
        <v>35</v>
      </c>
      <c r="EA84" t="b">
        <v>0</v>
      </c>
      <c r="EB84" t="b">
        <v>0</v>
      </c>
      <c r="EC84" t="b">
        <v>0</v>
      </c>
    </row>
    <row r="85" spans="1:133" x14ac:dyDescent="0.75">
      <c r="A85" t="s">
        <v>224</v>
      </c>
      <c r="B85" t="s">
        <v>137</v>
      </c>
      <c r="E85" t="s">
        <v>139</v>
      </c>
      <c r="F85" t="s">
        <v>140</v>
      </c>
      <c r="G85">
        <v>0.06</v>
      </c>
      <c r="H85">
        <v>0</v>
      </c>
      <c r="I85">
        <v>0</v>
      </c>
      <c r="J85">
        <v>0</v>
      </c>
      <c r="K85">
        <v>0.04</v>
      </c>
      <c r="L85">
        <v>0.42</v>
      </c>
      <c r="M85">
        <v>0.49</v>
      </c>
      <c r="N85">
        <v>0.09</v>
      </c>
      <c r="O85">
        <v>0.05</v>
      </c>
      <c r="P85">
        <v>0.75</v>
      </c>
      <c r="Q85">
        <v>0.19</v>
      </c>
      <c r="R85">
        <v>0</v>
      </c>
      <c r="S85">
        <v>0</v>
      </c>
      <c r="T85" t="b">
        <v>0</v>
      </c>
      <c r="U85" t="b">
        <v>0</v>
      </c>
      <c r="W85" t="b">
        <v>0</v>
      </c>
      <c r="X85">
        <v>0</v>
      </c>
      <c r="Y85">
        <v>28</v>
      </c>
      <c r="Z85">
        <v>4099</v>
      </c>
      <c r="AA85">
        <v>0.39</v>
      </c>
      <c r="AB85">
        <v>0.17</v>
      </c>
      <c r="AC85" t="b">
        <v>0</v>
      </c>
      <c r="AD85" t="b">
        <v>0</v>
      </c>
      <c r="AE85" t="b">
        <v>0</v>
      </c>
      <c r="AF85">
        <v>32</v>
      </c>
      <c r="AG85">
        <v>2.1899999999999999E-2</v>
      </c>
      <c r="AH85" t="b">
        <v>0</v>
      </c>
      <c r="AI85">
        <v>98</v>
      </c>
      <c r="AJ85">
        <v>0.40079999999999999</v>
      </c>
      <c r="AK85" t="b">
        <v>0</v>
      </c>
      <c r="AL85">
        <v>8</v>
      </c>
      <c r="AM85">
        <v>0</v>
      </c>
      <c r="AN85">
        <v>83</v>
      </c>
      <c r="AO85">
        <v>18</v>
      </c>
      <c r="AP85" t="b">
        <v>0</v>
      </c>
      <c r="AQ85" t="b">
        <v>0</v>
      </c>
      <c r="AR85">
        <v>83</v>
      </c>
      <c r="AS85">
        <v>64</v>
      </c>
      <c r="AT85" t="b">
        <v>0</v>
      </c>
      <c r="AU85" t="b">
        <v>0</v>
      </c>
      <c r="AV85" t="b">
        <v>0</v>
      </c>
      <c r="AW85">
        <v>15</v>
      </c>
      <c r="AX85">
        <v>1</v>
      </c>
      <c r="AY85" t="b">
        <v>0</v>
      </c>
      <c r="AZ85">
        <v>72</v>
      </c>
      <c r="BA85">
        <v>9.34</v>
      </c>
      <c r="BB85" t="b">
        <v>0</v>
      </c>
      <c r="BC85">
        <v>32</v>
      </c>
      <c r="BD85">
        <v>0.16</v>
      </c>
      <c r="BE85" t="b">
        <v>0</v>
      </c>
      <c r="BF85">
        <v>28</v>
      </c>
      <c r="BG85">
        <v>103.78</v>
      </c>
      <c r="BH85" t="b">
        <v>0</v>
      </c>
      <c r="BI85">
        <v>57</v>
      </c>
      <c r="BJ85" t="b">
        <v>0</v>
      </c>
      <c r="BK85">
        <v>53</v>
      </c>
      <c r="BL85">
        <v>23</v>
      </c>
      <c r="BM85" t="b">
        <v>0</v>
      </c>
      <c r="BN85">
        <v>52</v>
      </c>
      <c r="BO85">
        <v>27</v>
      </c>
      <c r="BP85">
        <v>97</v>
      </c>
      <c r="BQ85">
        <v>958900</v>
      </c>
      <c r="BR85" t="b">
        <v>0</v>
      </c>
      <c r="BS85" t="b">
        <v>0</v>
      </c>
      <c r="BT85">
        <v>3921</v>
      </c>
      <c r="BU85">
        <v>51</v>
      </c>
      <c r="BV85" t="b">
        <v>1</v>
      </c>
      <c r="BW85" t="b">
        <v>0</v>
      </c>
      <c r="BY85">
        <v>0.21</v>
      </c>
      <c r="BZ85">
        <v>0</v>
      </c>
      <c r="CA85" t="b">
        <v>0</v>
      </c>
      <c r="CB85">
        <v>45</v>
      </c>
      <c r="CC85">
        <v>0.61</v>
      </c>
      <c r="CD85" t="b">
        <v>0</v>
      </c>
      <c r="CE85">
        <v>54</v>
      </c>
      <c r="CF85">
        <v>0.06</v>
      </c>
      <c r="CG85" t="b">
        <v>0</v>
      </c>
      <c r="CH85">
        <v>45</v>
      </c>
      <c r="CI85">
        <v>0.28999999999999998</v>
      </c>
      <c r="CL85" t="b">
        <v>0</v>
      </c>
      <c r="CM85" t="b">
        <v>0</v>
      </c>
      <c r="CN85" t="b">
        <v>0</v>
      </c>
      <c r="CO85" t="b">
        <v>0</v>
      </c>
      <c r="CP85" t="b">
        <v>0</v>
      </c>
      <c r="CQ85">
        <v>99</v>
      </c>
      <c r="CR85">
        <v>1281.1400000000001</v>
      </c>
      <c r="CS85" t="b">
        <v>0</v>
      </c>
      <c r="CT85">
        <v>8</v>
      </c>
      <c r="CU85">
        <v>0.02</v>
      </c>
      <c r="CV85" t="b">
        <v>0</v>
      </c>
      <c r="CW85">
        <v>24</v>
      </c>
      <c r="CX85">
        <v>869</v>
      </c>
      <c r="CY85" t="b">
        <v>0</v>
      </c>
      <c r="CZ85">
        <v>43</v>
      </c>
      <c r="DA85">
        <v>990</v>
      </c>
      <c r="DB85" t="b">
        <v>0</v>
      </c>
      <c r="DC85">
        <v>43</v>
      </c>
      <c r="DD85">
        <v>560</v>
      </c>
      <c r="DE85" t="b">
        <v>0</v>
      </c>
      <c r="DF85">
        <v>19</v>
      </c>
      <c r="DG85">
        <v>81.59</v>
      </c>
      <c r="DH85" t="b">
        <v>0</v>
      </c>
      <c r="DI85">
        <v>28</v>
      </c>
      <c r="DJ85">
        <v>116</v>
      </c>
      <c r="DK85" t="b">
        <v>0</v>
      </c>
      <c r="DL85">
        <v>88</v>
      </c>
      <c r="DM85">
        <v>11</v>
      </c>
      <c r="DN85" t="b">
        <v>0</v>
      </c>
      <c r="DO85">
        <v>38</v>
      </c>
      <c r="DP85">
        <v>3</v>
      </c>
      <c r="DQ85" t="b">
        <v>0</v>
      </c>
      <c r="DR85">
        <v>35</v>
      </c>
      <c r="DS85">
        <v>23</v>
      </c>
      <c r="DT85">
        <v>36</v>
      </c>
      <c r="DU85">
        <v>8</v>
      </c>
      <c r="DV85">
        <v>78</v>
      </c>
      <c r="DW85">
        <v>19</v>
      </c>
      <c r="DX85">
        <v>94</v>
      </c>
      <c r="DY85">
        <v>1</v>
      </c>
      <c r="DZ85">
        <v>12</v>
      </c>
      <c r="EA85" t="b">
        <v>0</v>
      </c>
      <c r="EB85" t="b">
        <v>0</v>
      </c>
      <c r="EC85" t="b">
        <v>0</v>
      </c>
    </row>
    <row r="86" spans="1:133" x14ac:dyDescent="0.75">
      <c r="A86" t="s">
        <v>225</v>
      </c>
      <c r="B86" t="s">
        <v>137</v>
      </c>
      <c r="E86" t="s">
        <v>139</v>
      </c>
      <c r="F86" t="s">
        <v>140</v>
      </c>
      <c r="G86">
        <v>0.02</v>
      </c>
      <c r="H86">
        <v>0</v>
      </c>
      <c r="I86">
        <v>0.04</v>
      </c>
      <c r="J86">
        <v>0</v>
      </c>
      <c r="K86">
        <v>0</v>
      </c>
      <c r="L86">
        <v>0.64</v>
      </c>
      <c r="M86">
        <v>0.27</v>
      </c>
      <c r="N86">
        <v>0.04</v>
      </c>
      <c r="O86">
        <v>0.06</v>
      </c>
      <c r="P86">
        <v>0.68</v>
      </c>
      <c r="Q86">
        <v>0.25</v>
      </c>
      <c r="R86">
        <v>0</v>
      </c>
      <c r="S86">
        <v>0</v>
      </c>
      <c r="T86" t="b">
        <v>0</v>
      </c>
      <c r="U86" t="b">
        <v>0</v>
      </c>
      <c r="W86" t="b">
        <v>0</v>
      </c>
      <c r="X86">
        <v>0</v>
      </c>
      <c r="Y86">
        <v>0</v>
      </c>
      <c r="Z86">
        <v>2570</v>
      </c>
      <c r="AA86">
        <v>0.1</v>
      </c>
      <c r="AB86">
        <v>0.02</v>
      </c>
      <c r="AC86" t="b">
        <v>0</v>
      </c>
      <c r="AD86" t="b">
        <v>0</v>
      </c>
      <c r="AE86" t="b">
        <v>0</v>
      </c>
      <c r="AF86">
        <v>24</v>
      </c>
      <c r="AG86">
        <v>8.8999999999999999E-3</v>
      </c>
      <c r="AH86" t="b">
        <v>0</v>
      </c>
      <c r="AI86">
        <v>95</v>
      </c>
      <c r="AJ86">
        <v>0.13650000000000001</v>
      </c>
      <c r="AK86" t="b">
        <v>0</v>
      </c>
      <c r="AL86">
        <v>5</v>
      </c>
      <c r="AM86">
        <v>0</v>
      </c>
      <c r="AN86">
        <v>16</v>
      </c>
      <c r="AO86">
        <v>2</v>
      </c>
      <c r="AP86" t="b">
        <v>0</v>
      </c>
      <c r="AQ86" t="b">
        <v>0</v>
      </c>
      <c r="AR86">
        <v>94</v>
      </c>
      <c r="AS86">
        <v>96</v>
      </c>
      <c r="AT86" t="b">
        <v>1</v>
      </c>
      <c r="AU86" t="b">
        <v>0</v>
      </c>
      <c r="AV86" t="b">
        <v>0</v>
      </c>
      <c r="AW86">
        <v>8</v>
      </c>
      <c r="AX86">
        <v>1</v>
      </c>
      <c r="AY86" t="b">
        <v>0</v>
      </c>
      <c r="AZ86">
        <v>74</v>
      </c>
      <c r="BA86">
        <v>9.4499999999999993</v>
      </c>
      <c r="BB86" t="b">
        <v>0</v>
      </c>
      <c r="BC86">
        <v>36</v>
      </c>
      <c r="BD86">
        <v>0.18</v>
      </c>
      <c r="BE86" t="b">
        <v>0</v>
      </c>
      <c r="BF86">
        <v>45</v>
      </c>
      <c r="BG86">
        <v>237.86</v>
      </c>
      <c r="BH86" t="b">
        <v>0</v>
      </c>
      <c r="BI86">
        <v>12</v>
      </c>
      <c r="BJ86" t="b">
        <v>0</v>
      </c>
      <c r="BK86">
        <v>44</v>
      </c>
      <c r="BL86">
        <v>20</v>
      </c>
      <c r="BM86" t="b">
        <v>0</v>
      </c>
      <c r="BN86">
        <v>53</v>
      </c>
      <c r="BO86">
        <v>27</v>
      </c>
      <c r="BP86">
        <v>94</v>
      </c>
      <c r="BQ86">
        <v>703500</v>
      </c>
      <c r="BR86" t="b">
        <v>0</v>
      </c>
      <c r="BS86" t="b">
        <v>0</v>
      </c>
      <c r="BT86">
        <v>3268</v>
      </c>
      <c r="BU86">
        <v>42</v>
      </c>
      <c r="BV86" t="b">
        <v>1</v>
      </c>
      <c r="BW86" t="b">
        <v>0</v>
      </c>
      <c r="BY86">
        <v>0.94</v>
      </c>
      <c r="BZ86">
        <v>0.04</v>
      </c>
      <c r="CA86" t="b">
        <v>0</v>
      </c>
      <c r="CB86">
        <v>71</v>
      </c>
      <c r="CC86">
        <v>2.23</v>
      </c>
      <c r="CD86" t="b">
        <v>0</v>
      </c>
      <c r="CE86">
        <v>46</v>
      </c>
      <c r="CF86">
        <v>0.05</v>
      </c>
      <c r="CG86" t="b">
        <v>0</v>
      </c>
      <c r="CH86">
        <v>50</v>
      </c>
      <c r="CI86">
        <v>0.37</v>
      </c>
      <c r="CL86" t="b">
        <v>0</v>
      </c>
      <c r="CM86" t="b">
        <v>0</v>
      </c>
      <c r="CN86" t="b">
        <v>0</v>
      </c>
      <c r="CO86" t="b">
        <v>0</v>
      </c>
      <c r="CP86" t="b">
        <v>0</v>
      </c>
      <c r="CQ86">
        <v>96</v>
      </c>
      <c r="CR86">
        <v>5.05</v>
      </c>
      <c r="CS86" t="b">
        <v>0</v>
      </c>
      <c r="CT86">
        <v>17</v>
      </c>
      <c r="CU86">
        <v>0.15</v>
      </c>
      <c r="CV86" t="b">
        <v>0</v>
      </c>
      <c r="CW86">
        <v>16</v>
      </c>
      <c r="CX86">
        <v>830</v>
      </c>
      <c r="CY86" t="b">
        <v>0</v>
      </c>
      <c r="CZ86">
        <v>26</v>
      </c>
      <c r="DA86">
        <v>860</v>
      </c>
      <c r="DB86" t="b">
        <v>0</v>
      </c>
      <c r="DC86">
        <v>39</v>
      </c>
      <c r="DD86">
        <v>540</v>
      </c>
      <c r="DE86" t="b">
        <v>0</v>
      </c>
      <c r="DF86">
        <v>31</v>
      </c>
      <c r="DG86">
        <v>80.3</v>
      </c>
      <c r="DH86" t="b">
        <v>0</v>
      </c>
      <c r="DI86">
        <v>32</v>
      </c>
      <c r="DJ86">
        <v>111</v>
      </c>
      <c r="DK86" t="b">
        <v>0</v>
      </c>
      <c r="DL86">
        <v>78</v>
      </c>
      <c r="DM86">
        <v>6</v>
      </c>
      <c r="DN86" t="b">
        <v>0</v>
      </c>
      <c r="DO86">
        <v>72</v>
      </c>
      <c r="DP86">
        <v>7</v>
      </c>
      <c r="DQ86" t="b">
        <v>0</v>
      </c>
      <c r="DR86">
        <v>12</v>
      </c>
      <c r="DS86">
        <v>12</v>
      </c>
      <c r="DT86">
        <v>15</v>
      </c>
      <c r="DU86">
        <v>4</v>
      </c>
      <c r="DV86">
        <v>42</v>
      </c>
      <c r="DW86">
        <v>8</v>
      </c>
      <c r="DX86">
        <v>90</v>
      </c>
      <c r="DY86">
        <v>4</v>
      </c>
      <c r="DZ86">
        <v>11</v>
      </c>
      <c r="EA86" t="b">
        <v>0</v>
      </c>
      <c r="EB86" t="b">
        <v>0</v>
      </c>
      <c r="EC86" t="b">
        <v>0</v>
      </c>
    </row>
    <row r="87" spans="1:133" x14ac:dyDescent="0.75">
      <c r="A87" t="s">
        <v>226</v>
      </c>
      <c r="B87" t="s">
        <v>137</v>
      </c>
      <c r="E87" t="s">
        <v>139</v>
      </c>
      <c r="F87" t="s">
        <v>140</v>
      </c>
      <c r="G87">
        <v>0.01</v>
      </c>
      <c r="H87">
        <v>0</v>
      </c>
      <c r="I87">
        <v>0.03</v>
      </c>
      <c r="J87">
        <v>0.01</v>
      </c>
      <c r="K87">
        <v>0.13</v>
      </c>
      <c r="L87">
        <v>0.61</v>
      </c>
      <c r="M87">
        <v>0.24</v>
      </c>
      <c r="N87">
        <v>0.02</v>
      </c>
      <c r="O87">
        <v>0.1</v>
      </c>
      <c r="P87">
        <v>0.66</v>
      </c>
      <c r="Q87">
        <v>0.22</v>
      </c>
      <c r="R87">
        <v>0</v>
      </c>
      <c r="S87">
        <v>0</v>
      </c>
      <c r="T87" t="b">
        <v>0</v>
      </c>
      <c r="U87" t="b">
        <v>0</v>
      </c>
      <c r="W87" t="b">
        <v>0</v>
      </c>
      <c r="X87">
        <v>0</v>
      </c>
      <c r="Y87">
        <v>0</v>
      </c>
      <c r="Z87">
        <v>5762</v>
      </c>
      <c r="AA87">
        <v>0.22</v>
      </c>
      <c r="AB87">
        <v>0.09</v>
      </c>
      <c r="AC87" t="b">
        <v>0</v>
      </c>
      <c r="AD87" t="b">
        <v>0</v>
      </c>
      <c r="AE87" t="b">
        <v>0</v>
      </c>
      <c r="AF87">
        <v>3</v>
      </c>
      <c r="AG87">
        <v>0</v>
      </c>
      <c r="AH87" t="b">
        <v>0</v>
      </c>
      <c r="AI87">
        <v>17</v>
      </c>
      <c r="AJ87">
        <v>2.3999999999999998E-3</v>
      </c>
      <c r="AK87" t="b">
        <v>0</v>
      </c>
      <c r="AL87">
        <v>0</v>
      </c>
      <c r="AM87">
        <v>0</v>
      </c>
      <c r="AN87">
        <v>4</v>
      </c>
      <c r="AO87">
        <v>0</v>
      </c>
      <c r="AP87" t="b">
        <v>0</v>
      </c>
      <c r="AQ87" t="b">
        <v>0</v>
      </c>
      <c r="AR87">
        <v>99</v>
      </c>
      <c r="AS87">
        <v>100</v>
      </c>
      <c r="AT87" t="b">
        <v>1</v>
      </c>
      <c r="AU87" t="b">
        <v>0</v>
      </c>
      <c r="AV87" t="b">
        <v>0</v>
      </c>
      <c r="AW87">
        <v>6</v>
      </c>
      <c r="AX87">
        <v>1</v>
      </c>
      <c r="AY87" t="b">
        <v>0</v>
      </c>
      <c r="AZ87">
        <v>74</v>
      </c>
      <c r="BA87">
        <v>9.44</v>
      </c>
      <c r="BB87" t="b">
        <v>0</v>
      </c>
      <c r="BC87">
        <v>42</v>
      </c>
      <c r="BD87">
        <v>0.21</v>
      </c>
      <c r="BE87" t="b">
        <v>0</v>
      </c>
      <c r="BF87">
        <v>37</v>
      </c>
      <c r="BG87">
        <v>168.59</v>
      </c>
      <c r="BH87" t="b">
        <v>0</v>
      </c>
      <c r="BI87">
        <v>27</v>
      </c>
      <c r="BJ87" t="b">
        <v>0</v>
      </c>
      <c r="BK87">
        <v>58</v>
      </c>
      <c r="BL87">
        <v>25</v>
      </c>
      <c r="BM87" t="b">
        <v>0</v>
      </c>
      <c r="BN87">
        <v>42</v>
      </c>
      <c r="BO87">
        <v>18</v>
      </c>
      <c r="BP87">
        <v>93</v>
      </c>
      <c r="BQ87">
        <v>671600</v>
      </c>
      <c r="BR87" t="b">
        <v>0</v>
      </c>
      <c r="BS87" t="b">
        <v>0</v>
      </c>
      <c r="BT87">
        <v>4066</v>
      </c>
      <c r="BU87">
        <v>53</v>
      </c>
      <c r="BV87" t="b">
        <v>1</v>
      </c>
      <c r="BW87" t="b">
        <v>0</v>
      </c>
      <c r="BY87">
        <v>0.44</v>
      </c>
      <c r="BZ87">
        <v>0</v>
      </c>
      <c r="CA87" t="b">
        <v>0</v>
      </c>
      <c r="CB87">
        <v>78</v>
      </c>
      <c r="CC87">
        <v>3.11</v>
      </c>
      <c r="CD87" t="b">
        <v>0</v>
      </c>
      <c r="CE87">
        <v>48</v>
      </c>
      <c r="CF87">
        <v>0.05</v>
      </c>
      <c r="CG87" t="b">
        <v>0</v>
      </c>
      <c r="CH87">
        <v>47</v>
      </c>
      <c r="CI87">
        <v>0.32</v>
      </c>
      <c r="CL87" t="b">
        <v>0</v>
      </c>
      <c r="CM87" t="b">
        <v>0</v>
      </c>
      <c r="CN87" t="b">
        <v>0</v>
      </c>
      <c r="CO87" t="b">
        <v>0</v>
      </c>
      <c r="CP87" t="b">
        <v>0</v>
      </c>
      <c r="CQ87">
        <v>93</v>
      </c>
      <c r="CR87">
        <v>1.36</v>
      </c>
      <c r="CS87" t="b">
        <v>0</v>
      </c>
      <c r="CT87">
        <v>37</v>
      </c>
      <c r="CU87">
        <v>0.97</v>
      </c>
      <c r="CV87" t="b">
        <v>0</v>
      </c>
      <c r="CW87">
        <v>24</v>
      </c>
      <c r="CX87">
        <v>869</v>
      </c>
      <c r="CY87" t="b">
        <v>0</v>
      </c>
      <c r="CZ87">
        <v>38</v>
      </c>
      <c r="DA87">
        <v>950</v>
      </c>
      <c r="DB87" t="b">
        <v>0</v>
      </c>
      <c r="DC87">
        <v>49</v>
      </c>
      <c r="DD87">
        <v>590</v>
      </c>
      <c r="DE87" t="b">
        <v>0</v>
      </c>
      <c r="DF87">
        <v>15</v>
      </c>
      <c r="DG87">
        <v>82.2</v>
      </c>
      <c r="DH87" t="b">
        <v>0</v>
      </c>
      <c r="DI87">
        <v>24</v>
      </c>
      <c r="DJ87">
        <v>122</v>
      </c>
      <c r="DK87" t="b">
        <v>0</v>
      </c>
      <c r="DL87">
        <v>33</v>
      </c>
      <c r="DM87">
        <v>0</v>
      </c>
      <c r="DN87" t="b">
        <v>0</v>
      </c>
      <c r="DO87">
        <v>34</v>
      </c>
      <c r="DP87">
        <v>3</v>
      </c>
      <c r="DQ87" t="b">
        <v>0</v>
      </c>
      <c r="DR87">
        <v>28</v>
      </c>
      <c r="DS87">
        <v>19</v>
      </c>
      <c r="DT87">
        <v>33</v>
      </c>
      <c r="DU87">
        <v>7</v>
      </c>
      <c r="DV87">
        <v>32</v>
      </c>
      <c r="DW87">
        <v>6</v>
      </c>
      <c r="DX87">
        <v>89</v>
      </c>
      <c r="DY87">
        <v>3</v>
      </c>
      <c r="DZ87">
        <v>5</v>
      </c>
      <c r="EA87" t="b">
        <v>0</v>
      </c>
      <c r="EB87" t="b">
        <v>0</v>
      </c>
      <c r="EC87" t="b">
        <v>0</v>
      </c>
    </row>
    <row r="88" spans="1:133" x14ac:dyDescent="0.75">
      <c r="A88" t="s">
        <v>227</v>
      </c>
      <c r="B88" t="s">
        <v>137</v>
      </c>
      <c r="E88" t="s">
        <v>139</v>
      </c>
      <c r="F88" t="s">
        <v>140</v>
      </c>
      <c r="G88">
        <v>0</v>
      </c>
      <c r="H88">
        <v>0</v>
      </c>
      <c r="I88">
        <v>0.08</v>
      </c>
      <c r="J88">
        <v>0</v>
      </c>
      <c r="K88">
        <v>0.04</v>
      </c>
      <c r="L88">
        <v>0.7</v>
      </c>
      <c r="M88">
        <v>0.16</v>
      </c>
      <c r="N88">
        <v>0.01</v>
      </c>
      <c r="O88">
        <v>7.0000000000000007E-2</v>
      </c>
      <c r="P88">
        <v>0.65</v>
      </c>
      <c r="Q88">
        <v>0.26</v>
      </c>
      <c r="R88">
        <v>0</v>
      </c>
      <c r="S88">
        <v>0</v>
      </c>
      <c r="T88" t="b">
        <v>0</v>
      </c>
      <c r="U88" t="b">
        <v>0</v>
      </c>
      <c r="W88" t="b">
        <v>0</v>
      </c>
      <c r="X88">
        <v>0</v>
      </c>
      <c r="Y88">
        <v>0</v>
      </c>
      <c r="Z88">
        <v>3449</v>
      </c>
      <c r="AA88">
        <v>0.02</v>
      </c>
      <c r="AB88">
        <v>0</v>
      </c>
      <c r="AC88" t="b">
        <v>0</v>
      </c>
      <c r="AD88" t="b">
        <v>0</v>
      </c>
      <c r="AE88" t="b">
        <v>0</v>
      </c>
      <c r="AF88">
        <v>14</v>
      </c>
      <c r="AG88">
        <v>1.6000000000000001E-3</v>
      </c>
      <c r="AH88" t="b">
        <v>0</v>
      </c>
      <c r="AI88">
        <v>59</v>
      </c>
      <c r="AJ88">
        <v>1.9900000000000001E-2</v>
      </c>
      <c r="AK88" t="b">
        <v>0</v>
      </c>
      <c r="AL88">
        <v>0</v>
      </c>
      <c r="AM88">
        <v>0</v>
      </c>
      <c r="AN88">
        <v>24</v>
      </c>
      <c r="AO88">
        <v>3</v>
      </c>
      <c r="AP88" t="b">
        <v>0</v>
      </c>
      <c r="AQ88" t="b">
        <v>0</v>
      </c>
      <c r="AR88">
        <v>98</v>
      </c>
      <c r="AS88">
        <v>99</v>
      </c>
      <c r="AT88" t="b">
        <v>1</v>
      </c>
      <c r="AU88" t="b">
        <v>0</v>
      </c>
      <c r="AV88" t="b">
        <v>0</v>
      </c>
      <c r="AW88">
        <v>3</v>
      </c>
      <c r="AX88">
        <v>1</v>
      </c>
      <c r="AY88" t="b">
        <v>0</v>
      </c>
      <c r="AZ88">
        <v>73</v>
      </c>
      <c r="BA88">
        <v>9.4</v>
      </c>
      <c r="BB88" t="b">
        <v>0</v>
      </c>
      <c r="BC88">
        <v>42</v>
      </c>
      <c r="BD88">
        <v>0.21</v>
      </c>
      <c r="BE88" t="b">
        <v>0</v>
      </c>
      <c r="BF88">
        <v>21</v>
      </c>
      <c r="BG88">
        <v>62.72</v>
      </c>
      <c r="BH88" t="b">
        <v>0</v>
      </c>
      <c r="BI88">
        <v>50</v>
      </c>
      <c r="BJ88" t="b">
        <v>0</v>
      </c>
      <c r="BK88">
        <v>4</v>
      </c>
      <c r="BL88">
        <v>8</v>
      </c>
      <c r="BM88" t="b">
        <v>0</v>
      </c>
      <c r="BN88">
        <v>18</v>
      </c>
      <c r="BO88">
        <v>4</v>
      </c>
      <c r="BP88">
        <v>95</v>
      </c>
      <c r="BQ88">
        <v>771900</v>
      </c>
      <c r="BR88" t="b">
        <v>0</v>
      </c>
      <c r="BS88" t="b">
        <v>0</v>
      </c>
      <c r="BT88">
        <v>2981</v>
      </c>
      <c r="BU88">
        <v>38</v>
      </c>
      <c r="BV88" t="b">
        <v>1</v>
      </c>
      <c r="BW88" t="b">
        <v>0</v>
      </c>
      <c r="BY88">
        <v>0.71</v>
      </c>
      <c r="BZ88">
        <v>0.01</v>
      </c>
      <c r="CA88" t="b">
        <v>0</v>
      </c>
      <c r="CB88">
        <v>64</v>
      </c>
      <c r="CC88">
        <v>1.63</v>
      </c>
      <c r="CD88" t="b">
        <v>0</v>
      </c>
      <c r="CE88">
        <v>51</v>
      </c>
      <c r="CF88">
        <v>0.06</v>
      </c>
      <c r="CG88" t="b">
        <v>0</v>
      </c>
      <c r="CH88">
        <v>36</v>
      </c>
      <c r="CI88">
        <v>0.2</v>
      </c>
      <c r="CL88" t="b">
        <v>0</v>
      </c>
      <c r="CM88" t="b">
        <v>0</v>
      </c>
      <c r="CN88" t="b">
        <v>0</v>
      </c>
      <c r="CO88" t="b">
        <v>0</v>
      </c>
      <c r="CP88" t="b">
        <v>0</v>
      </c>
      <c r="CS88" t="b">
        <v>0</v>
      </c>
      <c r="CT88">
        <v>2</v>
      </c>
      <c r="CU88">
        <v>0</v>
      </c>
      <c r="CV88" t="b">
        <v>0</v>
      </c>
      <c r="CW88">
        <v>7</v>
      </c>
      <c r="CX88">
        <v>780</v>
      </c>
      <c r="CY88" t="b">
        <v>0</v>
      </c>
      <c r="CZ88">
        <v>37</v>
      </c>
      <c r="DA88">
        <v>940</v>
      </c>
      <c r="DB88" t="b">
        <v>0</v>
      </c>
      <c r="DC88">
        <v>47</v>
      </c>
      <c r="DD88">
        <v>580</v>
      </c>
      <c r="DE88" t="b">
        <v>0</v>
      </c>
      <c r="DF88">
        <v>10</v>
      </c>
      <c r="DG88">
        <v>83</v>
      </c>
      <c r="DH88" t="b">
        <v>0</v>
      </c>
      <c r="DI88">
        <v>11</v>
      </c>
      <c r="DJ88">
        <v>148</v>
      </c>
      <c r="DK88" t="b">
        <v>0</v>
      </c>
      <c r="DL88">
        <v>77</v>
      </c>
      <c r="DM88">
        <v>5</v>
      </c>
      <c r="DN88" t="b">
        <v>0</v>
      </c>
      <c r="DO88">
        <v>7</v>
      </c>
      <c r="DP88">
        <v>1</v>
      </c>
      <c r="DQ88" t="b">
        <v>0</v>
      </c>
      <c r="DR88">
        <v>3</v>
      </c>
      <c r="DS88">
        <v>6</v>
      </c>
      <c r="DT88">
        <v>12</v>
      </c>
      <c r="DU88">
        <v>3</v>
      </c>
      <c r="DV88">
        <v>7</v>
      </c>
      <c r="DW88">
        <v>2</v>
      </c>
      <c r="DX88">
        <v>91</v>
      </c>
      <c r="DY88">
        <v>4</v>
      </c>
      <c r="DZ88">
        <v>5</v>
      </c>
      <c r="EA88" t="b">
        <v>0</v>
      </c>
      <c r="EB88" t="b">
        <v>0</v>
      </c>
      <c r="EC88" t="b">
        <v>0</v>
      </c>
    </row>
    <row r="89" spans="1:133" x14ac:dyDescent="0.75">
      <c r="A89" t="s">
        <v>228</v>
      </c>
      <c r="B89" t="s">
        <v>137</v>
      </c>
      <c r="E89" t="s">
        <v>139</v>
      </c>
      <c r="F89" t="s">
        <v>140</v>
      </c>
      <c r="G89">
        <v>0.02</v>
      </c>
      <c r="H89">
        <v>0</v>
      </c>
      <c r="I89">
        <v>0.16</v>
      </c>
      <c r="J89">
        <v>0</v>
      </c>
      <c r="K89">
        <v>0.03</v>
      </c>
      <c r="L89">
        <v>0.64</v>
      </c>
      <c r="M89">
        <v>0.15</v>
      </c>
      <c r="N89">
        <v>0.01</v>
      </c>
      <c r="O89">
        <v>0.08</v>
      </c>
      <c r="P89">
        <v>0.59</v>
      </c>
      <c r="Q89">
        <v>0.31</v>
      </c>
      <c r="R89">
        <v>0</v>
      </c>
      <c r="S89">
        <v>0</v>
      </c>
      <c r="T89" t="b">
        <v>0</v>
      </c>
      <c r="U89" t="b">
        <v>0</v>
      </c>
      <c r="W89" t="b">
        <v>0</v>
      </c>
      <c r="X89">
        <v>0</v>
      </c>
      <c r="Y89">
        <v>25</v>
      </c>
      <c r="Z89">
        <v>6072</v>
      </c>
      <c r="AA89">
        <v>0.13</v>
      </c>
      <c r="AB89">
        <v>0.04</v>
      </c>
      <c r="AC89" t="b">
        <v>0</v>
      </c>
      <c r="AD89" t="b">
        <v>0</v>
      </c>
      <c r="AE89" t="b">
        <v>0</v>
      </c>
      <c r="AF89">
        <v>33</v>
      </c>
      <c r="AG89">
        <v>2.7699999999999999E-2</v>
      </c>
      <c r="AH89" t="b">
        <v>0</v>
      </c>
      <c r="AI89">
        <v>63</v>
      </c>
      <c r="AJ89">
        <v>2.24E-2</v>
      </c>
      <c r="AK89" t="b">
        <v>0</v>
      </c>
      <c r="AL89">
        <v>2</v>
      </c>
      <c r="AM89">
        <v>0</v>
      </c>
      <c r="AN89">
        <v>21</v>
      </c>
      <c r="AO89">
        <v>3</v>
      </c>
      <c r="AP89" t="b">
        <v>0</v>
      </c>
      <c r="AQ89" t="b">
        <v>0</v>
      </c>
      <c r="AR89">
        <v>82</v>
      </c>
      <c r="AS89">
        <v>58</v>
      </c>
      <c r="AT89" t="b">
        <v>0</v>
      </c>
      <c r="AU89" t="b">
        <v>0</v>
      </c>
      <c r="AV89" t="b">
        <v>0</v>
      </c>
      <c r="AW89">
        <v>2</v>
      </c>
      <c r="AX89">
        <v>1</v>
      </c>
      <c r="AY89" t="b">
        <v>0</v>
      </c>
      <c r="AZ89">
        <v>73</v>
      </c>
      <c r="BA89">
        <v>9.3800000000000008</v>
      </c>
      <c r="BB89" t="b">
        <v>0</v>
      </c>
      <c r="BC89">
        <v>43</v>
      </c>
      <c r="BD89">
        <v>0.21</v>
      </c>
      <c r="BE89" t="b">
        <v>0</v>
      </c>
      <c r="BF89">
        <v>57</v>
      </c>
      <c r="BG89">
        <v>382.25</v>
      </c>
      <c r="BH89" t="b">
        <v>0</v>
      </c>
      <c r="BI89">
        <v>30</v>
      </c>
      <c r="BJ89" t="b">
        <v>0</v>
      </c>
      <c r="BK89">
        <v>14</v>
      </c>
      <c r="BL89">
        <v>13</v>
      </c>
      <c r="BM89" t="b">
        <v>0</v>
      </c>
      <c r="BN89">
        <v>20</v>
      </c>
      <c r="BO89">
        <v>5</v>
      </c>
      <c r="BP89">
        <v>96</v>
      </c>
      <c r="BQ89">
        <v>862300</v>
      </c>
      <c r="BR89" t="b">
        <v>0</v>
      </c>
      <c r="BS89" t="b">
        <v>0</v>
      </c>
      <c r="BT89">
        <v>2223</v>
      </c>
      <c r="BU89">
        <v>28</v>
      </c>
      <c r="BV89" t="b">
        <v>1</v>
      </c>
      <c r="BW89" t="b">
        <v>0</v>
      </c>
      <c r="BY89">
        <v>0.21</v>
      </c>
      <c r="BZ89">
        <v>0</v>
      </c>
      <c r="CA89" t="b">
        <v>0</v>
      </c>
      <c r="CB89">
        <v>58</v>
      </c>
      <c r="CC89">
        <v>1.22</v>
      </c>
      <c r="CD89" t="b">
        <v>0</v>
      </c>
      <c r="CE89">
        <v>55</v>
      </c>
      <c r="CF89">
        <v>7.0000000000000007E-2</v>
      </c>
      <c r="CG89" t="b">
        <v>0</v>
      </c>
      <c r="CH89">
        <v>36</v>
      </c>
      <c r="CI89">
        <v>0.2</v>
      </c>
      <c r="CL89" t="b">
        <v>0</v>
      </c>
      <c r="CM89" t="b">
        <v>0</v>
      </c>
      <c r="CN89" t="b">
        <v>0</v>
      </c>
      <c r="CO89" t="b">
        <v>0</v>
      </c>
      <c r="CP89" t="b">
        <v>0</v>
      </c>
      <c r="CS89" t="b">
        <v>0</v>
      </c>
      <c r="CT89">
        <v>52</v>
      </c>
      <c r="CU89">
        <v>1.98</v>
      </c>
      <c r="CV89" t="b">
        <v>0</v>
      </c>
      <c r="CW89">
        <v>10</v>
      </c>
      <c r="CX89">
        <v>800</v>
      </c>
      <c r="CY89" t="b">
        <v>0</v>
      </c>
      <c r="CZ89">
        <v>34</v>
      </c>
      <c r="DA89">
        <v>919</v>
      </c>
      <c r="DB89" t="b">
        <v>0</v>
      </c>
      <c r="DC89">
        <v>43</v>
      </c>
      <c r="DD89">
        <v>560</v>
      </c>
      <c r="DE89" t="b">
        <v>0</v>
      </c>
      <c r="DF89">
        <v>6</v>
      </c>
      <c r="DG89">
        <v>84.1</v>
      </c>
      <c r="DH89" t="b">
        <v>0</v>
      </c>
      <c r="DI89">
        <v>11</v>
      </c>
      <c r="DJ89">
        <v>148</v>
      </c>
      <c r="DK89" t="b">
        <v>0</v>
      </c>
      <c r="DL89">
        <v>48</v>
      </c>
      <c r="DM89">
        <v>1</v>
      </c>
      <c r="DN89" t="b">
        <v>0</v>
      </c>
      <c r="DO89">
        <v>26</v>
      </c>
      <c r="DP89">
        <v>3</v>
      </c>
      <c r="DQ89" t="b">
        <v>0</v>
      </c>
      <c r="DR89">
        <v>10</v>
      </c>
      <c r="DS89">
        <v>10</v>
      </c>
      <c r="DT89">
        <v>16</v>
      </c>
      <c r="DU89">
        <v>4</v>
      </c>
      <c r="DV89">
        <v>26</v>
      </c>
      <c r="DW89">
        <v>5</v>
      </c>
      <c r="DX89">
        <v>93</v>
      </c>
      <c r="DY89">
        <v>2</v>
      </c>
      <c r="DZ89">
        <v>5</v>
      </c>
      <c r="EA89" t="b">
        <v>0</v>
      </c>
      <c r="EB89" t="b">
        <v>0</v>
      </c>
      <c r="EC89" t="b">
        <v>0</v>
      </c>
    </row>
    <row r="90" spans="1:133" x14ac:dyDescent="0.75">
      <c r="A90" t="s">
        <v>229</v>
      </c>
      <c r="B90" t="s">
        <v>137</v>
      </c>
      <c r="E90" t="s">
        <v>139</v>
      </c>
      <c r="F90" t="s">
        <v>140</v>
      </c>
      <c r="G90">
        <v>0</v>
      </c>
      <c r="H90">
        <v>0</v>
      </c>
      <c r="I90">
        <v>0.11</v>
      </c>
      <c r="J90">
        <v>0</v>
      </c>
      <c r="K90">
        <v>7.0000000000000007E-2</v>
      </c>
      <c r="L90">
        <v>0.56999999999999995</v>
      </c>
      <c r="M90">
        <v>0.25</v>
      </c>
      <c r="N90">
        <v>0.01</v>
      </c>
      <c r="O90">
        <v>0.08</v>
      </c>
      <c r="P90">
        <v>0.77</v>
      </c>
      <c r="Q90">
        <v>0.14000000000000001</v>
      </c>
      <c r="R90">
        <v>0</v>
      </c>
      <c r="S90">
        <v>0</v>
      </c>
      <c r="T90" t="b">
        <v>0</v>
      </c>
      <c r="U90" t="b">
        <v>0</v>
      </c>
      <c r="W90" t="b">
        <v>0</v>
      </c>
      <c r="X90">
        <v>0</v>
      </c>
      <c r="Y90">
        <v>0</v>
      </c>
      <c r="Z90">
        <v>9578</v>
      </c>
      <c r="AA90">
        <v>0.06</v>
      </c>
      <c r="AB90">
        <v>0</v>
      </c>
      <c r="AC90" t="b">
        <v>0</v>
      </c>
      <c r="AD90" t="b">
        <v>0</v>
      </c>
      <c r="AE90" t="b">
        <v>0</v>
      </c>
      <c r="AF90">
        <v>37</v>
      </c>
      <c r="AG90">
        <v>4.1099999999999998E-2</v>
      </c>
      <c r="AH90" t="b">
        <v>0</v>
      </c>
      <c r="AI90">
        <v>73</v>
      </c>
      <c r="AJ90">
        <v>3.2800000000000003E-2</v>
      </c>
      <c r="AK90" t="b">
        <v>0</v>
      </c>
      <c r="AL90">
        <v>4</v>
      </c>
      <c r="AM90">
        <v>0</v>
      </c>
      <c r="AN90">
        <v>14</v>
      </c>
      <c r="AO90">
        <v>2</v>
      </c>
      <c r="AP90" t="b">
        <v>0</v>
      </c>
      <c r="AQ90" t="b">
        <v>0</v>
      </c>
      <c r="AR90">
        <v>93</v>
      </c>
      <c r="AS90">
        <v>95</v>
      </c>
      <c r="AT90" t="b">
        <v>1</v>
      </c>
      <c r="AU90" t="b">
        <v>0</v>
      </c>
      <c r="AV90" t="b">
        <v>0</v>
      </c>
      <c r="AW90">
        <v>3</v>
      </c>
      <c r="AX90">
        <v>1</v>
      </c>
      <c r="AY90" t="b">
        <v>0</v>
      </c>
      <c r="AZ90">
        <v>76</v>
      </c>
      <c r="BA90">
        <v>9.52</v>
      </c>
      <c r="BB90" t="b">
        <v>0</v>
      </c>
      <c r="BC90">
        <v>36</v>
      </c>
      <c r="BD90">
        <v>0.18</v>
      </c>
      <c r="BE90" t="b">
        <v>0</v>
      </c>
      <c r="BF90">
        <v>48</v>
      </c>
      <c r="BG90">
        <v>270.04000000000002</v>
      </c>
      <c r="BH90" t="b">
        <v>0</v>
      </c>
      <c r="BI90">
        <v>10</v>
      </c>
      <c r="BJ90" t="b">
        <v>0</v>
      </c>
      <c r="BK90">
        <v>40</v>
      </c>
      <c r="BL90">
        <v>19</v>
      </c>
      <c r="BM90" t="b">
        <v>0</v>
      </c>
      <c r="BN90">
        <v>3</v>
      </c>
      <c r="BO90">
        <v>0</v>
      </c>
      <c r="BP90">
        <v>92</v>
      </c>
      <c r="BQ90">
        <v>618200</v>
      </c>
      <c r="BR90" t="b">
        <v>0</v>
      </c>
      <c r="BS90" t="b">
        <v>0</v>
      </c>
      <c r="BT90">
        <v>5251</v>
      </c>
      <c r="BU90">
        <v>70</v>
      </c>
      <c r="BV90" t="b">
        <v>1</v>
      </c>
      <c r="BW90" t="b">
        <v>0</v>
      </c>
      <c r="BY90">
        <v>0.21</v>
      </c>
      <c r="BZ90">
        <v>0</v>
      </c>
      <c r="CA90" t="b">
        <v>0</v>
      </c>
      <c r="CB90">
        <v>86</v>
      </c>
      <c r="CC90">
        <v>4.8099999999999996</v>
      </c>
      <c r="CD90" t="b">
        <v>0</v>
      </c>
      <c r="CE90">
        <v>44</v>
      </c>
      <c r="CF90">
        <v>0.05</v>
      </c>
      <c r="CG90" t="b">
        <v>0</v>
      </c>
      <c r="CH90">
        <v>84</v>
      </c>
      <c r="CI90">
        <v>1.49</v>
      </c>
      <c r="CL90" t="b">
        <v>0</v>
      </c>
      <c r="CM90" t="b">
        <v>0</v>
      </c>
      <c r="CN90" t="b">
        <v>0</v>
      </c>
      <c r="CO90" t="b">
        <v>0</v>
      </c>
      <c r="CP90" t="b">
        <v>0</v>
      </c>
      <c r="CQ90">
        <v>98</v>
      </c>
      <c r="CR90">
        <v>20.22</v>
      </c>
      <c r="CS90" t="b">
        <v>0</v>
      </c>
      <c r="CT90">
        <v>43</v>
      </c>
      <c r="CU90">
        <v>1.28</v>
      </c>
      <c r="CV90" t="b">
        <v>0</v>
      </c>
      <c r="CW90">
        <v>14</v>
      </c>
      <c r="CX90">
        <v>819</v>
      </c>
      <c r="CY90" t="b">
        <v>0</v>
      </c>
      <c r="CZ90">
        <v>11</v>
      </c>
      <c r="DA90">
        <v>720</v>
      </c>
      <c r="DB90" t="b">
        <v>0</v>
      </c>
      <c r="DC90">
        <v>10</v>
      </c>
      <c r="DD90">
        <v>380</v>
      </c>
      <c r="DE90" t="b">
        <v>0</v>
      </c>
      <c r="DF90">
        <v>2</v>
      </c>
      <c r="DG90">
        <v>86.1</v>
      </c>
      <c r="DH90" t="b">
        <v>0</v>
      </c>
      <c r="DI90">
        <v>25</v>
      </c>
      <c r="DJ90">
        <v>120</v>
      </c>
      <c r="DK90" t="b">
        <v>0</v>
      </c>
      <c r="DL90">
        <v>44</v>
      </c>
      <c r="DM90">
        <v>1</v>
      </c>
      <c r="DN90" t="b">
        <v>0</v>
      </c>
      <c r="DO90">
        <v>18</v>
      </c>
      <c r="DP90">
        <v>2</v>
      </c>
      <c r="DQ90" t="b">
        <v>0</v>
      </c>
      <c r="DR90">
        <v>10</v>
      </c>
      <c r="DS90">
        <v>11</v>
      </c>
      <c r="DT90">
        <v>27</v>
      </c>
      <c r="DU90">
        <v>6</v>
      </c>
      <c r="DV90">
        <v>30</v>
      </c>
      <c r="DW90">
        <v>6</v>
      </c>
      <c r="DX90">
        <v>89</v>
      </c>
      <c r="DY90">
        <v>3</v>
      </c>
      <c r="DZ90">
        <v>2</v>
      </c>
      <c r="EA90" t="b">
        <v>0</v>
      </c>
      <c r="EB90" t="b">
        <v>0</v>
      </c>
      <c r="EC90" t="b">
        <v>0</v>
      </c>
    </row>
    <row r="91" spans="1:133" x14ac:dyDescent="0.75">
      <c r="A91" t="s">
        <v>230</v>
      </c>
      <c r="B91" t="s">
        <v>137</v>
      </c>
      <c r="E91" t="s">
        <v>139</v>
      </c>
      <c r="F91" t="s">
        <v>140</v>
      </c>
      <c r="G91">
        <v>0</v>
      </c>
      <c r="H91">
        <v>0</v>
      </c>
      <c r="I91">
        <v>0.08</v>
      </c>
      <c r="J91">
        <v>0</v>
      </c>
      <c r="K91">
        <v>0.01</v>
      </c>
      <c r="L91">
        <v>0.72</v>
      </c>
      <c r="M91">
        <v>0.18</v>
      </c>
      <c r="N91">
        <v>0</v>
      </c>
      <c r="O91">
        <v>0.06</v>
      </c>
      <c r="P91">
        <v>0.43</v>
      </c>
      <c r="Q91">
        <v>0.49</v>
      </c>
      <c r="R91">
        <v>0</v>
      </c>
      <c r="S91">
        <v>0</v>
      </c>
      <c r="T91" t="b">
        <v>0</v>
      </c>
      <c r="U91" t="b">
        <v>0</v>
      </c>
      <c r="W91" t="b">
        <v>0</v>
      </c>
      <c r="X91">
        <v>0</v>
      </c>
      <c r="Y91">
        <v>0</v>
      </c>
      <c r="Z91">
        <v>5623</v>
      </c>
      <c r="AA91">
        <v>0.27</v>
      </c>
      <c r="AB91">
        <v>0.11</v>
      </c>
      <c r="AC91" t="b">
        <v>0</v>
      </c>
      <c r="AD91" t="b">
        <v>0</v>
      </c>
      <c r="AE91" t="b">
        <v>0</v>
      </c>
      <c r="AF91">
        <v>33</v>
      </c>
      <c r="AG91">
        <v>2.7E-2</v>
      </c>
      <c r="AH91" t="b">
        <v>0</v>
      </c>
      <c r="AI91">
        <v>97</v>
      </c>
      <c r="AJ91">
        <v>0.24929999999999999</v>
      </c>
      <c r="AK91" t="b">
        <v>0</v>
      </c>
      <c r="AL91">
        <v>11</v>
      </c>
      <c r="AM91">
        <v>0</v>
      </c>
      <c r="AN91">
        <v>96</v>
      </c>
      <c r="AO91">
        <v>53</v>
      </c>
      <c r="AP91" t="b">
        <v>1</v>
      </c>
      <c r="AQ91" t="b">
        <v>0</v>
      </c>
      <c r="AR91">
        <v>96</v>
      </c>
      <c r="AS91">
        <v>98</v>
      </c>
      <c r="AT91" t="b">
        <v>1</v>
      </c>
      <c r="AU91" t="b">
        <v>0</v>
      </c>
      <c r="AV91" t="b">
        <v>0</v>
      </c>
      <c r="AW91">
        <v>15</v>
      </c>
      <c r="AX91">
        <v>1</v>
      </c>
      <c r="AY91" t="b">
        <v>0</v>
      </c>
      <c r="AZ91">
        <v>77</v>
      </c>
      <c r="BA91">
        <v>9.56</v>
      </c>
      <c r="BB91" t="b">
        <v>0</v>
      </c>
      <c r="BC91">
        <v>34</v>
      </c>
      <c r="BD91">
        <v>0.17</v>
      </c>
      <c r="BE91" t="b">
        <v>0</v>
      </c>
      <c r="BF91">
        <v>21</v>
      </c>
      <c r="BG91">
        <v>60.62</v>
      </c>
      <c r="BH91" t="b">
        <v>0</v>
      </c>
      <c r="BI91">
        <v>4</v>
      </c>
      <c r="BJ91" t="b">
        <v>0</v>
      </c>
      <c r="BK91">
        <v>72</v>
      </c>
      <c r="BL91">
        <v>31</v>
      </c>
      <c r="BM91" t="b">
        <v>0</v>
      </c>
      <c r="BN91">
        <v>13</v>
      </c>
      <c r="BO91">
        <v>2</v>
      </c>
      <c r="BP91">
        <v>86</v>
      </c>
      <c r="BQ91">
        <v>473700</v>
      </c>
      <c r="BR91" t="b">
        <v>0</v>
      </c>
      <c r="BS91" t="b">
        <v>0</v>
      </c>
      <c r="BT91">
        <v>4589</v>
      </c>
      <c r="BU91">
        <v>61</v>
      </c>
      <c r="BV91" t="b">
        <v>1</v>
      </c>
      <c r="BW91" t="b">
        <v>0</v>
      </c>
      <c r="BY91">
        <v>0.94</v>
      </c>
      <c r="BZ91">
        <v>0.04</v>
      </c>
      <c r="CA91" t="b">
        <v>0</v>
      </c>
      <c r="CB91">
        <v>81</v>
      </c>
      <c r="CC91">
        <v>3.6</v>
      </c>
      <c r="CD91" t="b">
        <v>0</v>
      </c>
      <c r="CE91">
        <v>43</v>
      </c>
      <c r="CF91">
        <v>0.05</v>
      </c>
      <c r="CG91" t="b">
        <v>0</v>
      </c>
      <c r="CH91">
        <v>68</v>
      </c>
      <c r="CI91">
        <v>0.78</v>
      </c>
      <c r="CL91" t="b">
        <v>0</v>
      </c>
      <c r="CM91" t="b">
        <v>0</v>
      </c>
      <c r="CN91" t="b">
        <v>0</v>
      </c>
      <c r="CO91" t="b">
        <v>0</v>
      </c>
      <c r="CP91" t="b">
        <v>0</v>
      </c>
      <c r="CQ91">
        <v>99</v>
      </c>
      <c r="CR91">
        <v>103.9</v>
      </c>
      <c r="CS91" t="b">
        <v>0</v>
      </c>
      <c r="CT91">
        <v>31</v>
      </c>
      <c r="CU91">
        <v>0.62</v>
      </c>
      <c r="CV91" t="b">
        <v>0</v>
      </c>
      <c r="CW91">
        <v>5</v>
      </c>
      <c r="CX91">
        <v>760</v>
      </c>
      <c r="CY91" t="b">
        <v>0</v>
      </c>
      <c r="CZ91">
        <v>61</v>
      </c>
      <c r="DA91">
        <v>1140</v>
      </c>
      <c r="DB91" t="b">
        <v>0</v>
      </c>
      <c r="DC91">
        <v>92</v>
      </c>
      <c r="DD91">
        <v>919</v>
      </c>
      <c r="DE91" t="b">
        <v>0</v>
      </c>
      <c r="DF91">
        <v>27</v>
      </c>
      <c r="DG91">
        <v>80.7</v>
      </c>
      <c r="DH91" t="b">
        <v>0</v>
      </c>
      <c r="DI91">
        <v>73</v>
      </c>
      <c r="DJ91">
        <v>73</v>
      </c>
      <c r="DK91" t="b">
        <v>0</v>
      </c>
      <c r="DL91">
        <v>40</v>
      </c>
      <c r="DM91">
        <v>0</v>
      </c>
      <c r="DN91" t="b">
        <v>0</v>
      </c>
      <c r="DO91">
        <v>43</v>
      </c>
      <c r="DP91">
        <v>4</v>
      </c>
      <c r="DQ91" t="b">
        <v>0</v>
      </c>
      <c r="DR91">
        <v>27</v>
      </c>
      <c r="DS91">
        <v>19</v>
      </c>
      <c r="DT91">
        <v>23</v>
      </c>
      <c r="DU91">
        <v>6</v>
      </c>
      <c r="DV91">
        <v>9</v>
      </c>
      <c r="DW91">
        <v>2</v>
      </c>
      <c r="DX91">
        <v>91</v>
      </c>
      <c r="DY91">
        <v>11</v>
      </c>
      <c r="DZ91">
        <v>4</v>
      </c>
      <c r="EA91" t="b">
        <v>0</v>
      </c>
      <c r="EB91" t="b">
        <v>0</v>
      </c>
      <c r="EC91" t="b">
        <v>0</v>
      </c>
    </row>
    <row r="92" spans="1:133" x14ac:dyDescent="0.75">
      <c r="A92" t="s">
        <v>231</v>
      </c>
      <c r="B92" t="s">
        <v>137</v>
      </c>
      <c r="E92" t="s">
        <v>139</v>
      </c>
      <c r="F92" t="s">
        <v>140</v>
      </c>
      <c r="G92">
        <v>0.02</v>
      </c>
      <c r="H92">
        <v>0.01</v>
      </c>
      <c r="I92">
        <v>0.12</v>
      </c>
      <c r="J92">
        <v>0</v>
      </c>
      <c r="K92">
        <v>7.0000000000000007E-2</v>
      </c>
      <c r="L92">
        <v>0.66</v>
      </c>
      <c r="M92">
        <v>0.11</v>
      </c>
      <c r="N92">
        <v>0.02</v>
      </c>
      <c r="O92">
        <v>0.06</v>
      </c>
      <c r="P92">
        <v>0.69</v>
      </c>
      <c r="Q92">
        <v>0.23</v>
      </c>
      <c r="R92">
        <v>0</v>
      </c>
      <c r="S92">
        <v>0</v>
      </c>
      <c r="T92" t="b">
        <v>0</v>
      </c>
      <c r="U92" t="b">
        <v>0</v>
      </c>
      <c r="W92" t="b">
        <v>0</v>
      </c>
      <c r="X92">
        <v>0</v>
      </c>
      <c r="Y92">
        <v>6</v>
      </c>
      <c r="Z92">
        <v>5437</v>
      </c>
      <c r="AA92">
        <v>0.02</v>
      </c>
      <c r="AB92">
        <v>0</v>
      </c>
      <c r="AC92" t="b">
        <v>0</v>
      </c>
      <c r="AD92" t="b">
        <v>0</v>
      </c>
      <c r="AE92" t="b">
        <v>0</v>
      </c>
      <c r="AF92">
        <v>42</v>
      </c>
      <c r="AG92">
        <v>6.5600000000000006E-2</v>
      </c>
      <c r="AH92" t="b">
        <v>0</v>
      </c>
      <c r="AI92">
        <v>89</v>
      </c>
      <c r="AJ92">
        <v>7.5600000000000001E-2</v>
      </c>
      <c r="AK92" t="b">
        <v>0</v>
      </c>
      <c r="AL92">
        <v>4</v>
      </c>
      <c r="AM92">
        <v>0</v>
      </c>
      <c r="AN92">
        <v>73</v>
      </c>
      <c r="AO92">
        <v>13</v>
      </c>
      <c r="AP92" t="b">
        <v>0</v>
      </c>
      <c r="AQ92" t="b">
        <v>0</v>
      </c>
      <c r="AR92">
        <v>90</v>
      </c>
      <c r="AS92">
        <v>90</v>
      </c>
      <c r="AT92" t="b">
        <v>1</v>
      </c>
      <c r="AU92" t="b">
        <v>0</v>
      </c>
      <c r="AV92" t="b">
        <v>0</v>
      </c>
      <c r="AW92">
        <v>2</v>
      </c>
      <c r="AX92">
        <v>1</v>
      </c>
      <c r="AY92" t="b">
        <v>0</v>
      </c>
      <c r="AZ92">
        <v>77</v>
      </c>
      <c r="BA92">
        <v>9.56</v>
      </c>
      <c r="BB92" t="b">
        <v>0</v>
      </c>
      <c r="BC92">
        <v>29</v>
      </c>
      <c r="BD92">
        <v>0.15</v>
      </c>
      <c r="BE92" t="b">
        <v>0</v>
      </c>
      <c r="BF92">
        <v>11</v>
      </c>
      <c r="BG92">
        <v>21.9</v>
      </c>
      <c r="BH92" t="b">
        <v>0</v>
      </c>
      <c r="BI92">
        <v>47</v>
      </c>
      <c r="BJ92" t="b">
        <v>0</v>
      </c>
      <c r="BK92">
        <v>2</v>
      </c>
      <c r="BL92">
        <v>7</v>
      </c>
      <c r="BM92" t="b">
        <v>0</v>
      </c>
      <c r="BN92">
        <v>17</v>
      </c>
      <c r="BO92">
        <v>4</v>
      </c>
      <c r="BP92">
        <v>98</v>
      </c>
      <c r="BQ92">
        <v>1194400</v>
      </c>
      <c r="BR92" t="b">
        <v>0</v>
      </c>
      <c r="BS92" t="b">
        <v>0</v>
      </c>
      <c r="BT92">
        <v>2683</v>
      </c>
      <c r="BU92">
        <v>34</v>
      </c>
      <c r="BV92" t="b">
        <v>1</v>
      </c>
      <c r="BW92" t="b">
        <v>0</v>
      </c>
      <c r="BY92">
        <v>0.52</v>
      </c>
      <c r="BZ92">
        <v>0</v>
      </c>
      <c r="CA92" t="b">
        <v>0</v>
      </c>
      <c r="CB92">
        <v>62</v>
      </c>
      <c r="CC92">
        <v>1.44</v>
      </c>
      <c r="CD92" t="b">
        <v>0</v>
      </c>
      <c r="CE92">
        <v>45</v>
      </c>
      <c r="CF92">
        <v>0.05</v>
      </c>
      <c r="CG92" t="b">
        <v>0</v>
      </c>
      <c r="CH92">
        <v>41</v>
      </c>
      <c r="CI92">
        <v>0.25</v>
      </c>
      <c r="CL92" t="b">
        <v>0</v>
      </c>
      <c r="CM92" t="b">
        <v>0</v>
      </c>
      <c r="CN92" t="b">
        <v>0</v>
      </c>
      <c r="CO92" t="b">
        <v>0</v>
      </c>
      <c r="CP92" t="b">
        <v>0</v>
      </c>
      <c r="CQ92">
        <v>98</v>
      </c>
      <c r="CR92">
        <v>28.87</v>
      </c>
      <c r="CS92" t="b">
        <v>0</v>
      </c>
      <c r="CT92">
        <v>2</v>
      </c>
      <c r="CU92">
        <v>0</v>
      </c>
      <c r="CV92" t="b">
        <v>0</v>
      </c>
      <c r="CW92">
        <v>12</v>
      </c>
      <c r="CX92">
        <v>810</v>
      </c>
      <c r="CY92" t="b">
        <v>0</v>
      </c>
      <c r="CZ92">
        <v>22</v>
      </c>
      <c r="DA92">
        <v>830</v>
      </c>
      <c r="DB92" t="b">
        <v>0</v>
      </c>
      <c r="DC92">
        <v>23</v>
      </c>
      <c r="DD92">
        <v>459</v>
      </c>
      <c r="DE92" t="b">
        <v>0</v>
      </c>
      <c r="DF92">
        <v>2</v>
      </c>
      <c r="DG92">
        <v>85.5</v>
      </c>
      <c r="DH92" t="b">
        <v>0</v>
      </c>
      <c r="DI92">
        <v>2</v>
      </c>
      <c r="DJ92">
        <v>200</v>
      </c>
      <c r="DK92" t="b">
        <v>0</v>
      </c>
      <c r="DL92">
        <v>43</v>
      </c>
      <c r="DM92">
        <v>1</v>
      </c>
      <c r="DN92" t="b">
        <v>0</v>
      </c>
      <c r="DO92">
        <v>32</v>
      </c>
      <c r="DP92">
        <v>3</v>
      </c>
      <c r="DQ92" t="b">
        <v>0</v>
      </c>
      <c r="DR92">
        <v>5</v>
      </c>
      <c r="DS92">
        <v>8</v>
      </c>
      <c r="DT92">
        <v>13</v>
      </c>
      <c r="DU92">
        <v>4</v>
      </c>
      <c r="DV92">
        <v>7</v>
      </c>
      <c r="DW92">
        <v>2</v>
      </c>
      <c r="DX92">
        <v>91</v>
      </c>
      <c r="DY92">
        <v>3</v>
      </c>
      <c r="DZ92">
        <v>4</v>
      </c>
      <c r="EA92" t="b">
        <v>0</v>
      </c>
      <c r="EB92" t="b">
        <v>0</v>
      </c>
      <c r="EC92" t="b">
        <v>0</v>
      </c>
    </row>
    <row r="93" spans="1:133" x14ac:dyDescent="0.75">
      <c r="A93" t="s">
        <v>232</v>
      </c>
      <c r="B93" t="s">
        <v>137</v>
      </c>
      <c r="E93" t="s">
        <v>139</v>
      </c>
      <c r="F93" t="s">
        <v>140</v>
      </c>
      <c r="G93">
        <v>0</v>
      </c>
      <c r="H93">
        <v>0</v>
      </c>
      <c r="I93">
        <v>0.08</v>
      </c>
      <c r="J93">
        <v>0</v>
      </c>
      <c r="K93">
        <v>0.03</v>
      </c>
      <c r="L93">
        <v>0.71</v>
      </c>
      <c r="M93">
        <v>0.16</v>
      </c>
      <c r="N93">
        <v>0.01</v>
      </c>
      <c r="O93">
        <v>0.13</v>
      </c>
      <c r="P93">
        <v>0.69</v>
      </c>
      <c r="Q93">
        <v>0.17</v>
      </c>
      <c r="R93">
        <v>0</v>
      </c>
      <c r="S93">
        <v>0</v>
      </c>
      <c r="T93" t="b">
        <v>0</v>
      </c>
      <c r="U93" t="b">
        <v>0</v>
      </c>
      <c r="W93" t="b">
        <v>0</v>
      </c>
      <c r="X93">
        <v>0</v>
      </c>
      <c r="Y93">
        <v>0</v>
      </c>
      <c r="Z93">
        <v>4843</v>
      </c>
      <c r="AA93">
        <v>0.02</v>
      </c>
      <c r="AB93">
        <v>0</v>
      </c>
      <c r="AC93" t="b">
        <v>0</v>
      </c>
      <c r="AD93" t="b">
        <v>0</v>
      </c>
      <c r="AE93" t="b">
        <v>0</v>
      </c>
      <c r="AF93">
        <v>12</v>
      </c>
      <c r="AG93">
        <v>1.1000000000000001E-3</v>
      </c>
      <c r="AH93" t="b">
        <v>0</v>
      </c>
      <c r="AI93">
        <v>0</v>
      </c>
      <c r="AJ93">
        <v>0</v>
      </c>
      <c r="AK93" t="b">
        <v>0</v>
      </c>
      <c r="AL93">
        <v>0</v>
      </c>
      <c r="AM93">
        <v>0</v>
      </c>
      <c r="AN93">
        <v>34</v>
      </c>
      <c r="AO93">
        <v>5</v>
      </c>
      <c r="AP93" t="b">
        <v>0</v>
      </c>
      <c r="AQ93" t="b">
        <v>0</v>
      </c>
      <c r="AR93">
        <v>99</v>
      </c>
      <c r="AS93">
        <v>100</v>
      </c>
      <c r="AT93" t="b">
        <v>1</v>
      </c>
      <c r="AU93" t="b">
        <v>0</v>
      </c>
      <c r="AV93" t="b">
        <v>0</v>
      </c>
      <c r="AW93">
        <v>3</v>
      </c>
      <c r="AX93">
        <v>1</v>
      </c>
      <c r="AY93" t="b">
        <v>0</v>
      </c>
      <c r="AZ93">
        <v>76</v>
      </c>
      <c r="BA93">
        <v>9.5299999999999994</v>
      </c>
      <c r="BB93" t="b">
        <v>0</v>
      </c>
      <c r="BC93">
        <v>34</v>
      </c>
      <c r="BD93">
        <v>0.17</v>
      </c>
      <c r="BE93" t="b">
        <v>0</v>
      </c>
      <c r="BF93">
        <v>22</v>
      </c>
      <c r="BG93">
        <v>64.72</v>
      </c>
      <c r="BH93" t="b">
        <v>0</v>
      </c>
      <c r="BI93">
        <v>33</v>
      </c>
      <c r="BJ93" t="b">
        <v>0</v>
      </c>
      <c r="BK93">
        <v>27</v>
      </c>
      <c r="BL93">
        <v>16</v>
      </c>
      <c r="BM93" t="b">
        <v>0</v>
      </c>
      <c r="BN93">
        <v>18</v>
      </c>
      <c r="BO93">
        <v>4</v>
      </c>
      <c r="BP93">
        <v>92</v>
      </c>
      <c r="BQ93">
        <v>629400</v>
      </c>
      <c r="BR93" t="b">
        <v>0</v>
      </c>
      <c r="BS93" t="b">
        <v>0</v>
      </c>
      <c r="BT93">
        <v>3663</v>
      </c>
      <c r="BU93">
        <v>47</v>
      </c>
      <c r="BV93" t="b">
        <v>1</v>
      </c>
      <c r="BW93" t="b">
        <v>0</v>
      </c>
      <c r="BY93">
        <v>0.56000000000000005</v>
      </c>
      <c r="BZ93">
        <v>0</v>
      </c>
      <c r="CA93" t="b">
        <v>0</v>
      </c>
      <c r="CB93">
        <v>78</v>
      </c>
      <c r="CC93">
        <v>3.11</v>
      </c>
      <c r="CD93" t="b">
        <v>0</v>
      </c>
      <c r="CE93">
        <v>42</v>
      </c>
      <c r="CF93">
        <v>0.04</v>
      </c>
      <c r="CG93" t="b">
        <v>0</v>
      </c>
      <c r="CH93">
        <v>64</v>
      </c>
      <c r="CI93">
        <v>0.68</v>
      </c>
      <c r="CL93" t="b">
        <v>0</v>
      </c>
      <c r="CM93" t="b">
        <v>0</v>
      </c>
      <c r="CN93" t="b">
        <v>0</v>
      </c>
      <c r="CO93" t="b">
        <v>0</v>
      </c>
      <c r="CP93" t="b">
        <v>0</v>
      </c>
      <c r="CQ93">
        <v>98</v>
      </c>
      <c r="CR93">
        <v>19.37</v>
      </c>
      <c r="CS93" t="b">
        <v>0</v>
      </c>
      <c r="CT93">
        <v>2</v>
      </c>
      <c r="CU93">
        <v>0</v>
      </c>
      <c r="CV93" t="b">
        <v>0</v>
      </c>
      <c r="CW93">
        <v>12</v>
      </c>
      <c r="CX93">
        <v>810</v>
      </c>
      <c r="CY93" t="b">
        <v>0</v>
      </c>
      <c r="CZ93">
        <v>14</v>
      </c>
      <c r="DA93">
        <v>760</v>
      </c>
      <c r="DB93" t="b">
        <v>0</v>
      </c>
      <c r="DC93">
        <v>18</v>
      </c>
      <c r="DD93">
        <v>430</v>
      </c>
      <c r="DE93" t="b">
        <v>0</v>
      </c>
      <c r="DF93">
        <v>3</v>
      </c>
      <c r="DG93">
        <v>85.1</v>
      </c>
      <c r="DH93" t="b">
        <v>0</v>
      </c>
      <c r="DI93">
        <v>12</v>
      </c>
      <c r="DJ93">
        <v>146</v>
      </c>
      <c r="DK93" t="b">
        <v>0</v>
      </c>
      <c r="DL93">
        <v>47</v>
      </c>
      <c r="DM93">
        <v>1</v>
      </c>
      <c r="DN93" t="b">
        <v>0</v>
      </c>
      <c r="DO93">
        <v>49</v>
      </c>
      <c r="DP93">
        <v>4</v>
      </c>
      <c r="DQ93" t="b">
        <v>0</v>
      </c>
      <c r="DR93">
        <v>2</v>
      </c>
      <c r="DS93">
        <v>6</v>
      </c>
      <c r="DT93">
        <v>8</v>
      </c>
      <c r="DU93">
        <v>3</v>
      </c>
      <c r="DV93">
        <v>8</v>
      </c>
      <c r="DW93">
        <v>2</v>
      </c>
      <c r="DX93">
        <v>88</v>
      </c>
      <c r="DY93">
        <v>4</v>
      </c>
      <c r="DZ93">
        <v>2</v>
      </c>
      <c r="EA93" t="b">
        <v>0</v>
      </c>
      <c r="EB93" t="b">
        <v>0</v>
      </c>
      <c r="EC93" t="b">
        <v>0</v>
      </c>
    </row>
    <row r="94" spans="1:133" x14ac:dyDescent="0.75">
      <c r="A94" t="s">
        <v>233</v>
      </c>
      <c r="B94" t="s">
        <v>137</v>
      </c>
      <c r="E94" t="s">
        <v>139</v>
      </c>
      <c r="F94" t="s">
        <v>140</v>
      </c>
      <c r="G94">
        <v>0</v>
      </c>
      <c r="H94">
        <v>0</v>
      </c>
      <c r="I94">
        <v>0.1</v>
      </c>
      <c r="J94">
        <v>0</v>
      </c>
      <c r="K94">
        <v>0.03</v>
      </c>
      <c r="L94">
        <v>0.55000000000000004</v>
      </c>
      <c r="M94">
        <v>0.34</v>
      </c>
      <c r="N94">
        <v>0.03</v>
      </c>
      <c r="O94">
        <v>0.1</v>
      </c>
      <c r="P94">
        <v>0.7</v>
      </c>
      <c r="Q94">
        <v>0.18</v>
      </c>
      <c r="R94">
        <v>0</v>
      </c>
      <c r="S94">
        <v>0</v>
      </c>
      <c r="T94" t="b">
        <v>0</v>
      </c>
      <c r="U94" t="b">
        <v>0</v>
      </c>
      <c r="W94" t="b">
        <v>0</v>
      </c>
      <c r="X94">
        <v>0</v>
      </c>
      <c r="Y94">
        <v>0</v>
      </c>
      <c r="Z94">
        <v>4312</v>
      </c>
      <c r="AA94">
        <v>0.28999999999999998</v>
      </c>
      <c r="AB94">
        <v>0.12</v>
      </c>
      <c r="AC94" t="b">
        <v>0</v>
      </c>
      <c r="AD94" t="b">
        <v>0</v>
      </c>
      <c r="AE94" t="b">
        <v>0</v>
      </c>
      <c r="AF94">
        <v>4</v>
      </c>
      <c r="AG94">
        <v>1E-4</v>
      </c>
      <c r="AH94" t="b">
        <v>0</v>
      </c>
      <c r="AI94">
        <v>64</v>
      </c>
      <c r="AJ94">
        <v>2.3199999999999998E-2</v>
      </c>
      <c r="AK94" t="b">
        <v>0</v>
      </c>
      <c r="AL94">
        <v>3</v>
      </c>
      <c r="AM94">
        <v>0</v>
      </c>
      <c r="AN94">
        <v>20</v>
      </c>
      <c r="AO94">
        <v>3</v>
      </c>
      <c r="AP94" t="b">
        <v>0</v>
      </c>
      <c r="AQ94" t="b">
        <v>0</v>
      </c>
      <c r="AR94">
        <v>91</v>
      </c>
      <c r="AS94">
        <v>92</v>
      </c>
      <c r="AT94" t="b">
        <v>1</v>
      </c>
      <c r="AU94" t="b">
        <v>0</v>
      </c>
      <c r="AV94" t="b">
        <v>0</v>
      </c>
      <c r="AW94">
        <v>6</v>
      </c>
      <c r="AX94">
        <v>1</v>
      </c>
      <c r="AY94" t="b">
        <v>0</v>
      </c>
      <c r="AZ94">
        <v>75</v>
      </c>
      <c r="BA94">
        <v>9.4700000000000006</v>
      </c>
      <c r="BB94" t="b">
        <v>0</v>
      </c>
      <c r="BC94">
        <v>40</v>
      </c>
      <c r="BD94">
        <v>0.2</v>
      </c>
      <c r="BE94" t="b">
        <v>0</v>
      </c>
      <c r="BF94">
        <v>40</v>
      </c>
      <c r="BG94">
        <v>189.32</v>
      </c>
      <c r="BH94" t="b">
        <v>0</v>
      </c>
      <c r="BI94">
        <v>24</v>
      </c>
      <c r="BJ94" t="b">
        <v>0</v>
      </c>
      <c r="BK94">
        <v>17</v>
      </c>
      <c r="BL94">
        <v>13</v>
      </c>
      <c r="BM94" t="b">
        <v>0</v>
      </c>
      <c r="BN94">
        <v>9</v>
      </c>
      <c r="BO94">
        <v>1</v>
      </c>
      <c r="BP94">
        <v>91</v>
      </c>
      <c r="BQ94">
        <v>607400</v>
      </c>
      <c r="BR94" t="b">
        <v>0</v>
      </c>
      <c r="BS94" t="b">
        <v>0</v>
      </c>
      <c r="BT94">
        <v>5135</v>
      </c>
      <c r="BU94">
        <v>68</v>
      </c>
      <c r="BV94" t="b">
        <v>1</v>
      </c>
      <c r="BW94" t="b">
        <v>0</v>
      </c>
      <c r="BY94">
        <v>0.61</v>
      </c>
      <c r="BZ94">
        <v>0</v>
      </c>
      <c r="CA94" t="b">
        <v>0</v>
      </c>
      <c r="CB94">
        <v>85</v>
      </c>
      <c r="CC94">
        <v>4.51</v>
      </c>
      <c r="CD94" t="b">
        <v>0</v>
      </c>
      <c r="CE94">
        <v>47</v>
      </c>
      <c r="CF94">
        <v>0.05</v>
      </c>
      <c r="CG94" t="b">
        <v>0</v>
      </c>
      <c r="CH94">
        <v>62</v>
      </c>
      <c r="CI94">
        <v>0.62</v>
      </c>
      <c r="CL94" t="b">
        <v>0</v>
      </c>
      <c r="CM94" t="b">
        <v>0</v>
      </c>
      <c r="CN94" t="b">
        <v>0</v>
      </c>
      <c r="CO94" t="b">
        <v>0</v>
      </c>
      <c r="CP94" t="b">
        <v>0</v>
      </c>
      <c r="CQ94">
        <v>95</v>
      </c>
      <c r="CR94">
        <v>3.92</v>
      </c>
      <c r="CS94" t="b">
        <v>0</v>
      </c>
      <c r="CT94">
        <v>50</v>
      </c>
      <c r="CU94">
        <v>1.81</v>
      </c>
      <c r="CV94" t="b">
        <v>0</v>
      </c>
      <c r="CW94">
        <v>20</v>
      </c>
      <c r="CX94">
        <v>850</v>
      </c>
      <c r="CY94" t="b">
        <v>0</v>
      </c>
      <c r="CZ94">
        <v>29</v>
      </c>
      <c r="DA94">
        <v>880</v>
      </c>
      <c r="DB94" t="b">
        <v>0</v>
      </c>
      <c r="DC94">
        <v>31</v>
      </c>
      <c r="DD94">
        <v>500</v>
      </c>
      <c r="DE94" t="b">
        <v>0</v>
      </c>
      <c r="DF94">
        <v>23</v>
      </c>
      <c r="DG94">
        <v>81.2</v>
      </c>
      <c r="DH94" t="b">
        <v>0</v>
      </c>
      <c r="DI94">
        <v>22</v>
      </c>
      <c r="DJ94">
        <v>124</v>
      </c>
      <c r="DK94" t="b">
        <v>0</v>
      </c>
      <c r="DL94">
        <v>44</v>
      </c>
      <c r="DM94">
        <v>1</v>
      </c>
      <c r="DN94" t="b">
        <v>0</v>
      </c>
      <c r="DO94">
        <v>47</v>
      </c>
      <c r="DP94">
        <v>4</v>
      </c>
      <c r="DQ94" t="b">
        <v>0</v>
      </c>
      <c r="DR94">
        <v>28</v>
      </c>
      <c r="DS94">
        <v>20</v>
      </c>
      <c r="DT94">
        <v>39</v>
      </c>
      <c r="DU94">
        <v>9</v>
      </c>
      <c r="DV94">
        <v>22</v>
      </c>
      <c r="DW94">
        <v>4</v>
      </c>
      <c r="DX94">
        <v>92</v>
      </c>
      <c r="DY94">
        <v>8</v>
      </c>
      <c r="DZ94">
        <v>7</v>
      </c>
      <c r="EA94" t="b">
        <v>0</v>
      </c>
      <c r="EB94" t="b">
        <v>0</v>
      </c>
      <c r="EC94" t="b">
        <v>0</v>
      </c>
    </row>
    <row r="95" spans="1:133" x14ac:dyDescent="0.75">
      <c r="A95" t="s">
        <v>234</v>
      </c>
      <c r="B95" t="s">
        <v>137</v>
      </c>
      <c r="C95" t="s">
        <v>138</v>
      </c>
      <c r="E95" t="s">
        <v>139</v>
      </c>
      <c r="F95" t="s">
        <v>140</v>
      </c>
      <c r="G95">
        <v>0.01</v>
      </c>
      <c r="H95">
        <v>0</v>
      </c>
      <c r="I95">
        <v>0.04</v>
      </c>
      <c r="J95">
        <v>0</v>
      </c>
      <c r="K95">
        <v>0.06</v>
      </c>
      <c r="L95">
        <v>0.33</v>
      </c>
      <c r="M95">
        <v>0.57999999999999996</v>
      </c>
      <c r="N95">
        <v>0.1</v>
      </c>
      <c r="O95">
        <v>0.11</v>
      </c>
      <c r="P95">
        <v>0.7</v>
      </c>
      <c r="Q95">
        <v>0.18</v>
      </c>
      <c r="R95">
        <v>0</v>
      </c>
      <c r="S95">
        <v>0</v>
      </c>
      <c r="T95" t="b">
        <v>0</v>
      </c>
      <c r="U95" t="b">
        <v>0</v>
      </c>
      <c r="W95" t="b">
        <v>0</v>
      </c>
      <c r="X95">
        <v>0</v>
      </c>
      <c r="Y95">
        <v>0</v>
      </c>
      <c r="Z95">
        <v>2582</v>
      </c>
      <c r="AA95">
        <v>0.28999999999999998</v>
      </c>
      <c r="AB95">
        <v>0.12</v>
      </c>
      <c r="AC95" t="b">
        <v>0</v>
      </c>
      <c r="AD95" t="b">
        <v>0</v>
      </c>
      <c r="AE95" t="b">
        <v>0</v>
      </c>
      <c r="AG95">
        <v>0</v>
      </c>
      <c r="AH95" t="b">
        <v>0</v>
      </c>
      <c r="AI95">
        <v>69</v>
      </c>
      <c r="AJ95">
        <v>2.7900000000000001E-2</v>
      </c>
      <c r="AK95" t="b">
        <v>0</v>
      </c>
      <c r="AL95">
        <v>2</v>
      </c>
      <c r="AM95">
        <v>0</v>
      </c>
      <c r="AN95">
        <v>1</v>
      </c>
      <c r="AO95">
        <v>0</v>
      </c>
      <c r="AP95" t="b">
        <v>0</v>
      </c>
      <c r="AQ95" t="b">
        <v>0</v>
      </c>
      <c r="AR95">
        <v>74</v>
      </c>
      <c r="AS95">
        <v>8</v>
      </c>
      <c r="AT95" t="b">
        <v>0</v>
      </c>
      <c r="AU95" t="b">
        <v>0</v>
      </c>
      <c r="AV95" t="b">
        <v>0</v>
      </c>
      <c r="AW95">
        <v>10</v>
      </c>
      <c r="AX95">
        <v>1</v>
      </c>
      <c r="AY95" t="b">
        <v>0</v>
      </c>
      <c r="AZ95">
        <v>75</v>
      </c>
      <c r="BA95">
        <v>9.49</v>
      </c>
      <c r="BB95" t="b">
        <v>0</v>
      </c>
      <c r="BC95">
        <v>40</v>
      </c>
      <c r="BD95">
        <v>0.2</v>
      </c>
      <c r="BE95" t="b">
        <v>0</v>
      </c>
      <c r="BF95">
        <v>91</v>
      </c>
      <c r="BG95">
        <v>2115.9899999999998</v>
      </c>
      <c r="BH95" t="b">
        <v>0</v>
      </c>
      <c r="BI95">
        <v>43</v>
      </c>
      <c r="BJ95" t="b">
        <v>0</v>
      </c>
      <c r="BK95">
        <v>87</v>
      </c>
      <c r="BL95">
        <v>40</v>
      </c>
      <c r="BM95" t="b">
        <v>0</v>
      </c>
      <c r="BN95">
        <v>34</v>
      </c>
      <c r="BO95">
        <v>13</v>
      </c>
      <c r="BP95">
        <v>86</v>
      </c>
      <c r="BQ95">
        <v>476600</v>
      </c>
      <c r="BR95" t="b">
        <v>0</v>
      </c>
      <c r="BS95" t="b">
        <v>0</v>
      </c>
      <c r="BT95">
        <v>5639</v>
      </c>
      <c r="BU95">
        <v>75</v>
      </c>
      <c r="BV95" t="b">
        <v>1</v>
      </c>
      <c r="BW95" t="b">
        <v>0</v>
      </c>
      <c r="BY95">
        <v>0.21</v>
      </c>
      <c r="BZ95">
        <v>0</v>
      </c>
      <c r="CA95" t="b">
        <v>0</v>
      </c>
      <c r="CB95">
        <v>84</v>
      </c>
      <c r="CC95">
        <v>4.24</v>
      </c>
      <c r="CD95" t="b">
        <v>0</v>
      </c>
      <c r="CE95">
        <v>49</v>
      </c>
      <c r="CF95">
        <v>0.06</v>
      </c>
      <c r="CG95" t="b">
        <v>0</v>
      </c>
      <c r="CH95">
        <v>66</v>
      </c>
      <c r="CI95">
        <v>0.72</v>
      </c>
      <c r="CL95" t="b">
        <v>0</v>
      </c>
      <c r="CM95" t="b">
        <v>0</v>
      </c>
      <c r="CN95" t="b">
        <v>0</v>
      </c>
      <c r="CO95" t="b">
        <v>0</v>
      </c>
      <c r="CP95" t="b">
        <v>0</v>
      </c>
      <c r="CQ95">
        <v>96</v>
      </c>
      <c r="CR95">
        <v>4.25</v>
      </c>
      <c r="CS95" t="b">
        <v>0</v>
      </c>
      <c r="CT95">
        <v>78</v>
      </c>
      <c r="CU95">
        <v>5.66</v>
      </c>
      <c r="CV95" t="b">
        <v>0</v>
      </c>
      <c r="CW95">
        <v>22</v>
      </c>
      <c r="CX95">
        <v>860</v>
      </c>
      <c r="CY95" t="b">
        <v>0</v>
      </c>
      <c r="CZ95">
        <v>43</v>
      </c>
      <c r="DA95">
        <v>990</v>
      </c>
      <c r="DB95" t="b">
        <v>0</v>
      </c>
      <c r="DC95">
        <v>35</v>
      </c>
      <c r="DD95">
        <v>520</v>
      </c>
      <c r="DE95" t="b">
        <v>0</v>
      </c>
      <c r="DF95">
        <v>47</v>
      </c>
      <c r="DG95">
        <v>78.8</v>
      </c>
      <c r="DH95" t="b">
        <v>0</v>
      </c>
      <c r="DI95">
        <v>86</v>
      </c>
      <c r="DJ95">
        <v>59</v>
      </c>
      <c r="DK95" t="b">
        <v>0</v>
      </c>
      <c r="DL95">
        <v>78</v>
      </c>
      <c r="DM95">
        <v>6</v>
      </c>
      <c r="DN95" t="b">
        <v>0</v>
      </c>
      <c r="DO95">
        <v>31</v>
      </c>
      <c r="DP95">
        <v>3</v>
      </c>
      <c r="DQ95" t="b">
        <v>0</v>
      </c>
      <c r="DR95">
        <v>43</v>
      </c>
      <c r="DS95">
        <v>27</v>
      </c>
      <c r="DT95">
        <v>26</v>
      </c>
      <c r="DU95">
        <v>6</v>
      </c>
      <c r="DV95">
        <v>84</v>
      </c>
      <c r="DW95">
        <v>22</v>
      </c>
      <c r="DX95">
        <v>85</v>
      </c>
      <c r="DY95">
        <v>13</v>
      </c>
      <c r="DZ95">
        <v>10</v>
      </c>
      <c r="EA95" t="b">
        <v>0</v>
      </c>
      <c r="EB95" t="b">
        <v>0</v>
      </c>
      <c r="EC95" t="b">
        <v>0</v>
      </c>
    </row>
    <row r="96" spans="1:133" x14ac:dyDescent="0.75">
      <c r="A96" t="s">
        <v>235</v>
      </c>
      <c r="B96" t="s">
        <v>137</v>
      </c>
      <c r="E96" t="s">
        <v>139</v>
      </c>
      <c r="F96" t="s">
        <v>140</v>
      </c>
      <c r="G96">
        <v>0</v>
      </c>
      <c r="H96">
        <v>0</v>
      </c>
      <c r="I96">
        <v>0.05</v>
      </c>
      <c r="J96">
        <v>0</v>
      </c>
      <c r="K96">
        <v>0.04</v>
      </c>
      <c r="L96">
        <v>0.55000000000000004</v>
      </c>
      <c r="M96">
        <v>0.36</v>
      </c>
      <c r="N96">
        <v>0.01</v>
      </c>
      <c r="O96">
        <v>0.11</v>
      </c>
      <c r="P96">
        <v>0.7</v>
      </c>
      <c r="Q96">
        <v>0.18</v>
      </c>
      <c r="R96">
        <v>0</v>
      </c>
      <c r="S96">
        <v>0</v>
      </c>
      <c r="T96" t="b">
        <v>0</v>
      </c>
      <c r="U96" t="b">
        <v>0</v>
      </c>
      <c r="W96" t="b">
        <v>0</v>
      </c>
      <c r="X96">
        <v>0</v>
      </c>
      <c r="Y96">
        <v>0</v>
      </c>
      <c r="Z96">
        <v>3924</v>
      </c>
      <c r="AA96">
        <v>0.22</v>
      </c>
      <c r="AB96">
        <v>0.08</v>
      </c>
      <c r="AC96" t="b">
        <v>0</v>
      </c>
      <c r="AD96" t="b">
        <v>0</v>
      </c>
      <c r="AE96" t="b">
        <v>0</v>
      </c>
      <c r="AF96">
        <v>5</v>
      </c>
      <c r="AG96">
        <v>1E-4</v>
      </c>
      <c r="AH96" t="b">
        <v>0</v>
      </c>
      <c r="AI96">
        <v>66</v>
      </c>
      <c r="AJ96">
        <v>2.47E-2</v>
      </c>
      <c r="AK96" t="b">
        <v>0</v>
      </c>
      <c r="AL96">
        <v>3</v>
      </c>
      <c r="AM96">
        <v>0</v>
      </c>
      <c r="AN96">
        <v>1</v>
      </c>
      <c r="AO96">
        <v>0</v>
      </c>
      <c r="AP96" t="b">
        <v>0</v>
      </c>
      <c r="AQ96" t="b">
        <v>0</v>
      </c>
      <c r="AR96">
        <v>88</v>
      </c>
      <c r="AS96">
        <v>85</v>
      </c>
      <c r="AT96" t="b">
        <v>0</v>
      </c>
      <c r="AU96" t="b">
        <v>0</v>
      </c>
      <c r="AV96" t="b">
        <v>0</v>
      </c>
      <c r="AW96">
        <v>8</v>
      </c>
      <c r="AX96">
        <v>1</v>
      </c>
      <c r="AY96" t="b">
        <v>0</v>
      </c>
      <c r="AZ96">
        <v>75</v>
      </c>
      <c r="BA96">
        <v>9.49</v>
      </c>
      <c r="BB96" t="b">
        <v>0</v>
      </c>
      <c r="BC96">
        <v>38</v>
      </c>
      <c r="BD96">
        <v>0.19</v>
      </c>
      <c r="BE96" t="b">
        <v>0</v>
      </c>
      <c r="BF96">
        <v>73</v>
      </c>
      <c r="BG96">
        <v>721.03</v>
      </c>
      <c r="BH96" t="b">
        <v>0</v>
      </c>
      <c r="BI96">
        <v>28</v>
      </c>
      <c r="BJ96" t="b">
        <v>0</v>
      </c>
      <c r="BK96">
        <v>51</v>
      </c>
      <c r="BL96">
        <v>22</v>
      </c>
      <c r="BM96" t="b">
        <v>0</v>
      </c>
      <c r="BN96">
        <v>10</v>
      </c>
      <c r="BO96">
        <v>1</v>
      </c>
      <c r="BP96">
        <v>91</v>
      </c>
      <c r="BQ96">
        <v>593600</v>
      </c>
      <c r="BR96" t="b">
        <v>0</v>
      </c>
      <c r="BS96" t="b">
        <v>0</v>
      </c>
      <c r="BT96">
        <v>4692</v>
      </c>
      <c r="BU96">
        <v>62</v>
      </c>
      <c r="BV96" t="b">
        <v>1</v>
      </c>
      <c r="BW96" t="b">
        <v>0</v>
      </c>
      <c r="BY96">
        <v>0.21</v>
      </c>
      <c r="BZ96">
        <v>0</v>
      </c>
      <c r="CA96" t="b">
        <v>0</v>
      </c>
      <c r="CB96">
        <v>84</v>
      </c>
      <c r="CC96">
        <v>4.2300000000000004</v>
      </c>
      <c r="CD96" t="b">
        <v>0</v>
      </c>
      <c r="CE96">
        <v>46</v>
      </c>
      <c r="CF96">
        <v>0.05</v>
      </c>
      <c r="CG96" t="b">
        <v>0</v>
      </c>
      <c r="CH96">
        <v>74</v>
      </c>
      <c r="CI96">
        <v>1.01</v>
      </c>
      <c r="CL96" t="b">
        <v>0</v>
      </c>
      <c r="CM96" t="b">
        <v>0</v>
      </c>
      <c r="CN96" t="b">
        <v>0</v>
      </c>
      <c r="CO96" t="b">
        <v>0</v>
      </c>
      <c r="CP96" t="b">
        <v>0</v>
      </c>
      <c r="CQ96">
        <v>97</v>
      </c>
      <c r="CR96">
        <v>7.28</v>
      </c>
      <c r="CS96" t="b">
        <v>0</v>
      </c>
      <c r="CT96">
        <v>50</v>
      </c>
      <c r="CU96">
        <v>1.79</v>
      </c>
      <c r="CV96" t="b">
        <v>0</v>
      </c>
      <c r="CW96">
        <v>27</v>
      </c>
      <c r="CX96">
        <v>880</v>
      </c>
      <c r="CY96" t="b">
        <v>0</v>
      </c>
      <c r="CZ96">
        <v>41</v>
      </c>
      <c r="DA96">
        <v>969</v>
      </c>
      <c r="DB96" t="b">
        <v>0</v>
      </c>
      <c r="DC96">
        <v>39</v>
      </c>
      <c r="DD96">
        <v>540</v>
      </c>
      <c r="DE96" t="b">
        <v>0</v>
      </c>
      <c r="DF96">
        <v>34</v>
      </c>
      <c r="DG96">
        <v>80</v>
      </c>
      <c r="DH96" t="b">
        <v>0</v>
      </c>
      <c r="DI96">
        <v>31</v>
      </c>
      <c r="DJ96">
        <v>112</v>
      </c>
      <c r="DK96" t="b">
        <v>0</v>
      </c>
      <c r="DL96">
        <v>70</v>
      </c>
      <c r="DM96">
        <v>4</v>
      </c>
      <c r="DN96" t="b">
        <v>0</v>
      </c>
      <c r="DO96">
        <v>39</v>
      </c>
      <c r="DP96">
        <v>4</v>
      </c>
      <c r="DQ96" t="b">
        <v>0</v>
      </c>
      <c r="DR96">
        <v>28</v>
      </c>
      <c r="DS96">
        <v>20</v>
      </c>
      <c r="DT96">
        <v>52</v>
      </c>
      <c r="DU96">
        <v>12</v>
      </c>
      <c r="DV96">
        <v>56</v>
      </c>
      <c r="DW96">
        <v>11</v>
      </c>
      <c r="DX96">
        <v>88</v>
      </c>
      <c r="DY96">
        <v>6</v>
      </c>
      <c r="DZ96">
        <v>1</v>
      </c>
      <c r="EA96" t="b">
        <v>0</v>
      </c>
      <c r="EB96" t="b">
        <v>0</v>
      </c>
      <c r="EC96" t="b">
        <v>0</v>
      </c>
    </row>
    <row r="97" spans="1:133" x14ac:dyDescent="0.75">
      <c r="A97" t="s">
        <v>236</v>
      </c>
      <c r="B97" t="s">
        <v>137</v>
      </c>
      <c r="E97" t="s">
        <v>139</v>
      </c>
      <c r="F97" t="s">
        <v>140</v>
      </c>
      <c r="G97">
        <v>0.02</v>
      </c>
      <c r="H97">
        <v>0.01</v>
      </c>
      <c r="I97">
        <v>0.13</v>
      </c>
      <c r="J97">
        <v>0</v>
      </c>
      <c r="K97">
        <v>0.09</v>
      </c>
      <c r="L97">
        <v>0.39</v>
      </c>
      <c r="M97">
        <v>0.38</v>
      </c>
      <c r="N97">
        <v>0.03</v>
      </c>
      <c r="O97">
        <v>0.13</v>
      </c>
      <c r="P97">
        <v>0.78</v>
      </c>
      <c r="Q97">
        <v>7.0000000000000007E-2</v>
      </c>
      <c r="R97">
        <v>0</v>
      </c>
      <c r="S97">
        <v>0</v>
      </c>
      <c r="T97" t="b">
        <v>0</v>
      </c>
      <c r="U97" t="b">
        <v>0</v>
      </c>
      <c r="W97" t="b">
        <v>0</v>
      </c>
      <c r="X97">
        <v>0</v>
      </c>
      <c r="Y97">
        <v>0</v>
      </c>
      <c r="Z97">
        <v>5227</v>
      </c>
      <c r="AA97">
        <v>0.45</v>
      </c>
      <c r="AB97">
        <v>0.2</v>
      </c>
      <c r="AC97" t="b">
        <v>0</v>
      </c>
      <c r="AD97" t="b">
        <v>0</v>
      </c>
      <c r="AE97" t="b">
        <v>0</v>
      </c>
      <c r="AG97">
        <v>0</v>
      </c>
      <c r="AH97" t="b">
        <v>0</v>
      </c>
      <c r="AI97">
        <v>89</v>
      </c>
      <c r="AJ97">
        <v>7.6399999999999996E-2</v>
      </c>
      <c r="AK97" t="b">
        <v>0</v>
      </c>
      <c r="AL97">
        <v>7</v>
      </c>
      <c r="AM97">
        <v>0</v>
      </c>
      <c r="AN97">
        <v>1</v>
      </c>
      <c r="AO97">
        <v>0</v>
      </c>
      <c r="AP97" t="b">
        <v>0</v>
      </c>
      <c r="AQ97" t="b">
        <v>0</v>
      </c>
      <c r="AR97">
        <v>33</v>
      </c>
      <c r="AS97">
        <v>0</v>
      </c>
      <c r="AT97" t="b">
        <v>0</v>
      </c>
      <c r="AU97" t="b">
        <v>0</v>
      </c>
      <c r="AV97" t="b">
        <v>0</v>
      </c>
      <c r="AW97">
        <v>6</v>
      </c>
      <c r="AX97">
        <v>1</v>
      </c>
      <c r="AY97" t="b">
        <v>0</v>
      </c>
      <c r="AZ97">
        <v>75</v>
      </c>
      <c r="BA97">
        <v>9.4600000000000009</v>
      </c>
      <c r="BB97" t="b">
        <v>0</v>
      </c>
      <c r="BC97">
        <v>42</v>
      </c>
      <c r="BD97">
        <v>0.21</v>
      </c>
      <c r="BE97" t="b">
        <v>0</v>
      </c>
      <c r="BF97">
        <v>95</v>
      </c>
      <c r="BG97">
        <v>3040.67</v>
      </c>
      <c r="BH97" t="b">
        <v>0</v>
      </c>
      <c r="BI97">
        <v>13</v>
      </c>
      <c r="BJ97" t="b">
        <v>0</v>
      </c>
      <c r="BK97">
        <v>75</v>
      </c>
      <c r="BL97">
        <v>32</v>
      </c>
      <c r="BM97" t="b">
        <v>0</v>
      </c>
      <c r="BN97">
        <v>30</v>
      </c>
      <c r="BO97">
        <v>10</v>
      </c>
      <c r="BP97">
        <v>87</v>
      </c>
      <c r="BQ97">
        <v>496300</v>
      </c>
      <c r="BR97" t="b">
        <v>0</v>
      </c>
      <c r="BS97" t="b">
        <v>0</v>
      </c>
      <c r="BT97">
        <v>5940</v>
      </c>
      <c r="BU97">
        <v>78</v>
      </c>
      <c r="BV97" t="b">
        <v>1</v>
      </c>
      <c r="BW97" t="b">
        <v>0</v>
      </c>
      <c r="BY97">
        <v>0.75</v>
      </c>
      <c r="BZ97">
        <v>0.01</v>
      </c>
      <c r="CA97" t="b">
        <v>0</v>
      </c>
      <c r="CB97">
        <v>82</v>
      </c>
      <c r="CC97">
        <v>3.78</v>
      </c>
      <c r="CD97" t="b">
        <v>0</v>
      </c>
      <c r="CE97">
        <v>53</v>
      </c>
      <c r="CF97">
        <v>0.06</v>
      </c>
      <c r="CG97" t="b">
        <v>0</v>
      </c>
      <c r="CH97">
        <v>45</v>
      </c>
      <c r="CI97">
        <v>0.28999999999999998</v>
      </c>
      <c r="CL97" t="b">
        <v>0</v>
      </c>
      <c r="CM97" t="b">
        <v>0</v>
      </c>
      <c r="CN97" t="b">
        <v>0</v>
      </c>
      <c r="CO97" t="b">
        <v>0</v>
      </c>
      <c r="CP97" t="b">
        <v>0</v>
      </c>
      <c r="CQ97">
        <v>91</v>
      </c>
      <c r="CR97">
        <v>0.56000000000000005</v>
      </c>
      <c r="CS97" t="b">
        <v>0</v>
      </c>
      <c r="CT97">
        <v>83</v>
      </c>
      <c r="CU97">
        <v>7.4</v>
      </c>
      <c r="CV97" t="b">
        <v>0</v>
      </c>
      <c r="CW97">
        <v>29</v>
      </c>
      <c r="CX97">
        <v>890</v>
      </c>
      <c r="CY97" t="b">
        <v>0</v>
      </c>
      <c r="CZ97">
        <v>9</v>
      </c>
      <c r="DA97">
        <v>690</v>
      </c>
      <c r="DB97" t="b">
        <v>0</v>
      </c>
      <c r="DC97">
        <v>6</v>
      </c>
      <c r="DD97">
        <v>340</v>
      </c>
      <c r="DE97" t="b">
        <v>0</v>
      </c>
      <c r="DF97">
        <v>42</v>
      </c>
      <c r="DG97">
        <v>79.3</v>
      </c>
      <c r="DH97" t="b">
        <v>0</v>
      </c>
      <c r="DI97">
        <v>63</v>
      </c>
      <c r="DJ97">
        <v>81</v>
      </c>
      <c r="DK97" t="b">
        <v>0</v>
      </c>
      <c r="DL97">
        <v>81</v>
      </c>
      <c r="DM97">
        <v>7</v>
      </c>
      <c r="DN97" t="b">
        <v>0</v>
      </c>
      <c r="DO97">
        <v>77</v>
      </c>
      <c r="DP97">
        <v>7</v>
      </c>
      <c r="DQ97" t="b">
        <v>0</v>
      </c>
      <c r="DR97">
        <v>54</v>
      </c>
      <c r="DS97">
        <v>32</v>
      </c>
      <c r="DT97">
        <v>57</v>
      </c>
      <c r="DU97">
        <v>13</v>
      </c>
      <c r="DV97">
        <v>71</v>
      </c>
      <c r="DW97">
        <v>15</v>
      </c>
      <c r="DX97">
        <v>87</v>
      </c>
      <c r="DY97">
        <v>5</v>
      </c>
      <c r="DZ97">
        <v>8</v>
      </c>
      <c r="EA97" t="b">
        <v>0</v>
      </c>
      <c r="EB97" t="b">
        <v>0</v>
      </c>
      <c r="EC97" t="b">
        <v>0</v>
      </c>
    </row>
    <row r="98" spans="1:133" x14ac:dyDescent="0.75">
      <c r="A98" t="s">
        <v>237</v>
      </c>
      <c r="B98" t="s">
        <v>137</v>
      </c>
      <c r="E98" t="s">
        <v>139</v>
      </c>
      <c r="F98" t="s">
        <v>140</v>
      </c>
      <c r="G98">
        <v>0.14000000000000001</v>
      </c>
      <c r="H98">
        <v>0</v>
      </c>
      <c r="I98">
        <v>0.1</v>
      </c>
      <c r="J98">
        <v>0</v>
      </c>
      <c r="K98">
        <v>0.1</v>
      </c>
      <c r="L98">
        <v>0.45</v>
      </c>
      <c r="M98">
        <v>0.23</v>
      </c>
      <c r="N98">
        <v>0.06</v>
      </c>
      <c r="O98">
        <v>0.19</v>
      </c>
      <c r="P98">
        <v>0.63</v>
      </c>
      <c r="Q98">
        <v>0.17</v>
      </c>
      <c r="R98">
        <v>0</v>
      </c>
      <c r="S98">
        <v>0</v>
      </c>
      <c r="T98" t="b">
        <v>0</v>
      </c>
      <c r="U98" t="b">
        <v>0</v>
      </c>
      <c r="W98" t="b">
        <v>0</v>
      </c>
      <c r="X98">
        <v>0</v>
      </c>
      <c r="Y98">
        <v>0</v>
      </c>
      <c r="Z98">
        <v>4364</v>
      </c>
      <c r="AA98">
        <v>0.47</v>
      </c>
      <c r="AB98">
        <v>0.21</v>
      </c>
      <c r="AC98" t="b">
        <v>0</v>
      </c>
      <c r="AD98" t="b">
        <v>0</v>
      </c>
      <c r="AE98" t="b">
        <v>0</v>
      </c>
      <c r="AF98">
        <v>25</v>
      </c>
      <c r="AG98">
        <v>9.4999999999999998E-3</v>
      </c>
      <c r="AH98" t="b">
        <v>0</v>
      </c>
      <c r="AI98">
        <v>89</v>
      </c>
      <c r="AJ98">
        <v>7.85E-2</v>
      </c>
      <c r="AK98" t="b">
        <v>0</v>
      </c>
      <c r="AL98">
        <v>6</v>
      </c>
      <c r="AM98">
        <v>0</v>
      </c>
      <c r="AN98">
        <v>1</v>
      </c>
      <c r="AO98">
        <v>0</v>
      </c>
      <c r="AP98" t="b">
        <v>0</v>
      </c>
      <c r="AQ98" t="b">
        <v>0</v>
      </c>
      <c r="AR98">
        <v>84</v>
      </c>
      <c r="AS98">
        <v>70</v>
      </c>
      <c r="AT98" t="b">
        <v>0</v>
      </c>
      <c r="AU98" t="b">
        <v>0</v>
      </c>
      <c r="AV98" t="b">
        <v>0</v>
      </c>
      <c r="AW98">
        <v>12</v>
      </c>
      <c r="AX98">
        <v>1</v>
      </c>
      <c r="AY98" t="b">
        <v>0</v>
      </c>
      <c r="AZ98">
        <v>74</v>
      </c>
      <c r="BA98">
        <v>9.44</v>
      </c>
      <c r="BB98" t="b">
        <v>0</v>
      </c>
      <c r="BC98">
        <v>43</v>
      </c>
      <c r="BD98">
        <v>0.21</v>
      </c>
      <c r="BE98" t="b">
        <v>0</v>
      </c>
      <c r="BF98">
        <v>59</v>
      </c>
      <c r="BG98">
        <v>411.35</v>
      </c>
      <c r="BH98" t="b">
        <v>0</v>
      </c>
      <c r="BI98">
        <v>60</v>
      </c>
      <c r="BJ98" t="b">
        <v>0</v>
      </c>
      <c r="BK98">
        <v>61</v>
      </c>
      <c r="BL98">
        <v>26</v>
      </c>
      <c r="BM98" t="b">
        <v>0</v>
      </c>
      <c r="BN98">
        <v>28</v>
      </c>
      <c r="BO98">
        <v>9</v>
      </c>
      <c r="BP98">
        <v>91</v>
      </c>
      <c r="BQ98">
        <v>581000</v>
      </c>
      <c r="BR98" t="b">
        <v>0</v>
      </c>
      <c r="BS98" t="b">
        <v>0</v>
      </c>
      <c r="BT98">
        <v>4809</v>
      </c>
      <c r="BU98">
        <v>64</v>
      </c>
      <c r="BV98" t="b">
        <v>1</v>
      </c>
      <c r="BW98" t="b">
        <v>0</v>
      </c>
      <c r="BY98">
        <v>0.99</v>
      </c>
      <c r="BZ98">
        <v>0.16</v>
      </c>
      <c r="CA98" t="b">
        <v>0</v>
      </c>
      <c r="CB98">
        <v>72</v>
      </c>
      <c r="CC98">
        <v>2.38</v>
      </c>
      <c r="CD98" t="b">
        <v>0</v>
      </c>
      <c r="CE98">
        <v>53</v>
      </c>
      <c r="CF98">
        <v>0.06</v>
      </c>
      <c r="CG98" t="b">
        <v>0</v>
      </c>
      <c r="CH98">
        <v>38</v>
      </c>
      <c r="CI98">
        <v>0.22</v>
      </c>
      <c r="CL98" t="b">
        <v>0</v>
      </c>
      <c r="CM98" t="b">
        <v>0</v>
      </c>
      <c r="CN98" t="b">
        <v>0</v>
      </c>
      <c r="CO98" t="b">
        <v>0</v>
      </c>
      <c r="CP98" t="b">
        <v>0</v>
      </c>
      <c r="CS98" t="b">
        <v>0</v>
      </c>
      <c r="CT98">
        <v>76</v>
      </c>
      <c r="CU98">
        <v>5.18</v>
      </c>
      <c r="CV98" t="b">
        <v>0</v>
      </c>
      <c r="CW98">
        <v>20</v>
      </c>
      <c r="CX98">
        <v>850</v>
      </c>
      <c r="CY98" t="b">
        <v>0</v>
      </c>
      <c r="CZ98">
        <v>47</v>
      </c>
      <c r="DA98">
        <v>1019</v>
      </c>
      <c r="DB98" t="b">
        <v>0</v>
      </c>
      <c r="DC98">
        <v>60</v>
      </c>
      <c r="DD98">
        <v>650</v>
      </c>
      <c r="DE98" t="b">
        <v>0</v>
      </c>
      <c r="DF98">
        <v>13</v>
      </c>
      <c r="DG98">
        <v>82.5</v>
      </c>
      <c r="DH98" t="b">
        <v>0</v>
      </c>
      <c r="DI98">
        <v>55</v>
      </c>
      <c r="DJ98">
        <v>88</v>
      </c>
      <c r="DK98" t="b">
        <v>0</v>
      </c>
      <c r="DL98">
        <v>34</v>
      </c>
      <c r="DM98">
        <v>0</v>
      </c>
      <c r="DN98" t="b">
        <v>0</v>
      </c>
      <c r="DO98">
        <v>76</v>
      </c>
      <c r="DP98">
        <v>7</v>
      </c>
      <c r="DQ98" t="b">
        <v>0</v>
      </c>
      <c r="DR98">
        <v>48</v>
      </c>
      <c r="DS98">
        <v>29</v>
      </c>
      <c r="DT98">
        <v>60</v>
      </c>
      <c r="DU98">
        <v>14</v>
      </c>
      <c r="DV98">
        <v>18</v>
      </c>
      <c r="DW98">
        <v>4</v>
      </c>
      <c r="DX98">
        <v>91</v>
      </c>
      <c r="DY98">
        <v>2</v>
      </c>
      <c r="DZ98">
        <v>1</v>
      </c>
      <c r="EA98" t="b">
        <v>0</v>
      </c>
      <c r="EB98" t="b">
        <v>0</v>
      </c>
      <c r="EC98" t="b">
        <v>0</v>
      </c>
    </row>
    <row r="99" spans="1:133" x14ac:dyDescent="0.75">
      <c r="A99" t="s">
        <v>238</v>
      </c>
      <c r="B99" t="s">
        <v>137</v>
      </c>
      <c r="E99" t="s">
        <v>139</v>
      </c>
      <c r="F99" t="s">
        <v>140</v>
      </c>
      <c r="G99">
        <v>0</v>
      </c>
      <c r="H99">
        <v>0</v>
      </c>
      <c r="I99">
        <v>0.08</v>
      </c>
      <c r="J99">
        <v>0</v>
      </c>
      <c r="K99">
        <v>0.08</v>
      </c>
      <c r="L99">
        <v>0.59</v>
      </c>
      <c r="M99">
        <v>0.27</v>
      </c>
      <c r="N99">
        <v>0.05</v>
      </c>
      <c r="O99">
        <v>0.13</v>
      </c>
      <c r="P99">
        <v>0.67</v>
      </c>
      <c r="Q99">
        <v>0.19</v>
      </c>
      <c r="R99">
        <v>0</v>
      </c>
      <c r="S99">
        <v>0</v>
      </c>
      <c r="T99" t="b">
        <v>0</v>
      </c>
      <c r="U99" t="b">
        <v>0</v>
      </c>
      <c r="W99" t="b">
        <v>0</v>
      </c>
      <c r="X99">
        <v>0</v>
      </c>
      <c r="Y99">
        <v>0</v>
      </c>
      <c r="Z99">
        <v>4255</v>
      </c>
      <c r="AA99">
        <v>0.2</v>
      </c>
      <c r="AB99">
        <v>7.0000000000000007E-2</v>
      </c>
      <c r="AC99" t="b">
        <v>0</v>
      </c>
      <c r="AD99" t="b">
        <v>0</v>
      </c>
      <c r="AE99" t="b">
        <v>0</v>
      </c>
      <c r="AG99">
        <v>0</v>
      </c>
      <c r="AH99" t="b">
        <v>0</v>
      </c>
      <c r="AI99">
        <v>85</v>
      </c>
      <c r="AJ99">
        <v>5.9499999999999997E-2</v>
      </c>
      <c r="AK99" t="b">
        <v>0</v>
      </c>
      <c r="AL99">
        <v>4</v>
      </c>
      <c r="AM99">
        <v>0</v>
      </c>
      <c r="AN99">
        <v>1</v>
      </c>
      <c r="AO99">
        <v>0</v>
      </c>
      <c r="AP99" t="b">
        <v>0</v>
      </c>
      <c r="AQ99" t="b">
        <v>0</v>
      </c>
      <c r="AR99">
        <v>82</v>
      </c>
      <c r="AS99">
        <v>55</v>
      </c>
      <c r="AT99" t="b">
        <v>0</v>
      </c>
      <c r="AU99" t="b">
        <v>0</v>
      </c>
      <c r="AV99" t="b">
        <v>0</v>
      </c>
      <c r="AW99">
        <v>6</v>
      </c>
      <c r="AX99">
        <v>1</v>
      </c>
      <c r="AY99" t="b">
        <v>0</v>
      </c>
      <c r="AZ99">
        <v>75</v>
      </c>
      <c r="BA99">
        <v>9.4600000000000009</v>
      </c>
      <c r="BB99" t="b">
        <v>0</v>
      </c>
      <c r="BC99">
        <v>43</v>
      </c>
      <c r="BD99">
        <v>0.21</v>
      </c>
      <c r="BE99" t="b">
        <v>0</v>
      </c>
      <c r="BF99">
        <v>45</v>
      </c>
      <c r="BG99">
        <v>245.2</v>
      </c>
      <c r="BH99" t="b">
        <v>0</v>
      </c>
      <c r="BI99">
        <v>55</v>
      </c>
      <c r="BJ99" t="b">
        <v>0</v>
      </c>
      <c r="BK99">
        <v>29</v>
      </c>
      <c r="BL99">
        <v>17</v>
      </c>
      <c r="BM99" t="b">
        <v>0</v>
      </c>
      <c r="BN99">
        <v>23</v>
      </c>
      <c r="BO99">
        <v>6</v>
      </c>
      <c r="BP99">
        <v>91</v>
      </c>
      <c r="BQ99">
        <v>590200</v>
      </c>
      <c r="BR99" t="b">
        <v>0</v>
      </c>
      <c r="BS99" t="b">
        <v>0</v>
      </c>
      <c r="BT99">
        <v>4936</v>
      </c>
      <c r="BU99">
        <v>66</v>
      </c>
      <c r="BV99" t="b">
        <v>1</v>
      </c>
      <c r="BW99" t="b">
        <v>0</v>
      </c>
      <c r="BY99">
        <v>0.21</v>
      </c>
      <c r="BZ99">
        <v>0</v>
      </c>
      <c r="CA99" t="b">
        <v>0</v>
      </c>
      <c r="CB99">
        <v>82</v>
      </c>
      <c r="CC99">
        <v>3.72</v>
      </c>
      <c r="CD99" t="b">
        <v>0</v>
      </c>
      <c r="CE99">
        <v>50</v>
      </c>
      <c r="CF99">
        <v>0.06</v>
      </c>
      <c r="CG99" t="b">
        <v>0</v>
      </c>
      <c r="CH99">
        <v>50</v>
      </c>
      <c r="CI99">
        <v>0.37</v>
      </c>
      <c r="CL99" t="b">
        <v>0</v>
      </c>
      <c r="CM99" t="b">
        <v>0</v>
      </c>
      <c r="CN99" t="b">
        <v>0</v>
      </c>
      <c r="CO99" t="b">
        <v>0</v>
      </c>
      <c r="CP99" t="b">
        <v>0</v>
      </c>
      <c r="CQ99">
        <v>94</v>
      </c>
      <c r="CR99">
        <v>2</v>
      </c>
      <c r="CS99" t="b">
        <v>0</v>
      </c>
      <c r="CT99">
        <v>52</v>
      </c>
      <c r="CU99">
        <v>1.98</v>
      </c>
      <c r="CV99" t="b">
        <v>0</v>
      </c>
      <c r="CW99">
        <v>14</v>
      </c>
      <c r="CX99">
        <v>819</v>
      </c>
      <c r="CY99" t="b">
        <v>0</v>
      </c>
      <c r="CZ99">
        <v>26</v>
      </c>
      <c r="DA99">
        <v>860</v>
      </c>
      <c r="DB99" t="b">
        <v>0</v>
      </c>
      <c r="DC99">
        <v>31</v>
      </c>
      <c r="DD99">
        <v>500</v>
      </c>
      <c r="DE99" t="b">
        <v>0</v>
      </c>
      <c r="DF99">
        <v>31</v>
      </c>
      <c r="DG99">
        <v>80.3</v>
      </c>
      <c r="DH99" t="b">
        <v>0</v>
      </c>
      <c r="DI99">
        <v>26</v>
      </c>
      <c r="DJ99">
        <v>119</v>
      </c>
      <c r="DK99" t="b">
        <v>0</v>
      </c>
      <c r="DL99">
        <v>42</v>
      </c>
      <c r="DM99">
        <v>1</v>
      </c>
      <c r="DN99" t="b">
        <v>0</v>
      </c>
      <c r="DO99">
        <v>26</v>
      </c>
      <c r="DP99">
        <v>3</v>
      </c>
      <c r="DQ99" t="b">
        <v>0</v>
      </c>
      <c r="DR99">
        <v>18</v>
      </c>
      <c r="DS99">
        <v>14</v>
      </c>
      <c r="DT99">
        <v>17</v>
      </c>
      <c r="DU99">
        <v>4</v>
      </c>
      <c r="DV99">
        <v>22</v>
      </c>
      <c r="DW99">
        <v>4</v>
      </c>
      <c r="DX99">
        <v>92</v>
      </c>
      <c r="DY99">
        <v>6</v>
      </c>
      <c r="DZ99">
        <v>6</v>
      </c>
      <c r="EA99" t="b">
        <v>0</v>
      </c>
      <c r="EB99" t="b">
        <v>0</v>
      </c>
      <c r="EC99" t="b">
        <v>0</v>
      </c>
    </row>
    <row r="100" spans="1:133" x14ac:dyDescent="0.75">
      <c r="A100" t="s">
        <v>239</v>
      </c>
      <c r="B100" t="s">
        <v>137</v>
      </c>
      <c r="C100" t="s">
        <v>138</v>
      </c>
      <c r="E100" t="s">
        <v>139</v>
      </c>
      <c r="F100" t="s">
        <v>140</v>
      </c>
      <c r="G100">
        <v>0.01</v>
      </c>
      <c r="H100">
        <v>0</v>
      </c>
      <c r="I100">
        <v>0.1</v>
      </c>
      <c r="J100">
        <v>0</v>
      </c>
      <c r="K100">
        <v>0.04</v>
      </c>
      <c r="L100">
        <v>0.55000000000000004</v>
      </c>
      <c r="M100">
        <v>0.3</v>
      </c>
      <c r="N100">
        <v>0.02</v>
      </c>
      <c r="O100">
        <v>0.1</v>
      </c>
      <c r="P100">
        <v>0.71</v>
      </c>
      <c r="Q100">
        <v>0.18</v>
      </c>
      <c r="R100">
        <v>0</v>
      </c>
      <c r="S100">
        <v>0</v>
      </c>
      <c r="T100" t="b">
        <v>0</v>
      </c>
      <c r="U100" t="b">
        <v>0</v>
      </c>
      <c r="W100" t="b">
        <v>0</v>
      </c>
      <c r="X100">
        <v>0</v>
      </c>
      <c r="Y100">
        <v>31</v>
      </c>
      <c r="Z100">
        <v>10497</v>
      </c>
      <c r="AA100">
        <v>0.15</v>
      </c>
      <c r="AB100">
        <v>0.05</v>
      </c>
      <c r="AC100" t="b">
        <v>0</v>
      </c>
      <c r="AD100" t="b">
        <v>0</v>
      </c>
      <c r="AE100" t="b">
        <v>0</v>
      </c>
      <c r="AF100">
        <v>56</v>
      </c>
      <c r="AG100">
        <v>0.17499999999999999</v>
      </c>
      <c r="AH100" t="b">
        <v>0</v>
      </c>
      <c r="AI100">
        <v>95</v>
      </c>
      <c r="AJ100">
        <v>0.14699999999999999</v>
      </c>
      <c r="AK100" t="b">
        <v>0</v>
      </c>
      <c r="AL100">
        <v>7</v>
      </c>
      <c r="AM100">
        <v>0</v>
      </c>
      <c r="AN100">
        <v>86</v>
      </c>
      <c r="AO100">
        <v>20</v>
      </c>
      <c r="AP100" t="b">
        <v>0</v>
      </c>
      <c r="AQ100" t="b">
        <v>0</v>
      </c>
      <c r="AR100">
        <v>83</v>
      </c>
      <c r="AS100">
        <v>64</v>
      </c>
      <c r="AT100" t="b">
        <v>0</v>
      </c>
      <c r="AU100" t="b">
        <v>0</v>
      </c>
      <c r="AV100" t="b">
        <v>0</v>
      </c>
      <c r="AW100">
        <v>4</v>
      </c>
      <c r="AX100">
        <v>1</v>
      </c>
      <c r="AY100" t="b">
        <v>0</v>
      </c>
      <c r="AZ100">
        <v>77</v>
      </c>
      <c r="BA100">
        <v>9.5299999999999994</v>
      </c>
      <c r="BB100" t="b">
        <v>0</v>
      </c>
      <c r="BC100">
        <v>33</v>
      </c>
      <c r="BD100">
        <v>0.17</v>
      </c>
      <c r="BE100" t="b">
        <v>0</v>
      </c>
      <c r="BF100">
        <v>90</v>
      </c>
      <c r="BG100">
        <v>1854.07</v>
      </c>
      <c r="BH100" t="b">
        <v>0</v>
      </c>
      <c r="BI100">
        <v>24</v>
      </c>
      <c r="BJ100" t="b">
        <v>0</v>
      </c>
      <c r="BK100">
        <v>59</v>
      </c>
      <c r="BL100">
        <v>25</v>
      </c>
      <c r="BM100" t="b">
        <v>0</v>
      </c>
      <c r="BN100">
        <v>31</v>
      </c>
      <c r="BO100">
        <v>11</v>
      </c>
      <c r="BP100">
        <v>90</v>
      </c>
      <c r="BQ100">
        <v>571200</v>
      </c>
      <c r="BR100" t="b">
        <v>0</v>
      </c>
      <c r="BS100" t="b">
        <v>0</v>
      </c>
      <c r="BT100">
        <v>1192</v>
      </c>
      <c r="BU100">
        <v>15</v>
      </c>
      <c r="BV100" t="b">
        <v>1</v>
      </c>
      <c r="BW100" t="b">
        <v>0</v>
      </c>
      <c r="BY100">
        <v>0.21</v>
      </c>
      <c r="BZ100">
        <v>0</v>
      </c>
      <c r="CA100" t="b">
        <v>0</v>
      </c>
      <c r="CB100">
        <v>82</v>
      </c>
      <c r="CC100">
        <v>3.82</v>
      </c>
      <c r="CD100" t="b">
        <v>0</v>
      </c>
      <c r="CE100">
        <v>49</v>
      </c>
      <c r="CF100">
        <v>0.06</v>
      </c>
      <c r="CG100" t="b">
        <v>0</v>
      </c>
      <c r="CH100">
        <v>68</v>
      </c>
      <c r="CI100">
        <v>0.8</v>
      </c>
      <c r="CJ100" t="b">
        <v>1</v>
      </c>
      <c r="CL100" t="b">
        <v>0</v>
      </c>
      <c r="CM100" t="b">
        <v>0</v>
      </c>
      <c r="CN100" t="b">
        <v>1</v>
      </c>
      <c r="CO100" t="b">
        <v>0</v>
      </c>
      <c r="CP100" t="b">
        <v>0</v>
      </c>
      <c r="CQ100">
        <v>98</v>
      </c>
      <c r="CR100">
        <v>15.83</v>
      </c>
      <c r="CS100" t="b">
        <v>0</v>
      </c>
      <c r="CT100">
        <v>34</v>
      </c>
      <c r="CU100">
        <v>0.79</v>
      </c>
      <c r="CV100" t="b">
        <v>0</v>
      </c>
      <c r="CW100">
        <v>18</v>
      </c>
      <c r="CX100">
        <v>840</v>
      </c>
      <c r="CY100" t="b">
        <v>0</v>
      </c>
      <c r="CZ100">
        <v>29</v>
      </c>
      <c r="DA100">
        <v>880</v>
      </c>
      <c r="DB100" t="b">
        <v>0</v>
      </c>
      <c r="DC100">
        <v>33</v>
      </c>
      <c r="DD100">
        <v>509</v>
      </c>
      <c r="DE100" t="b">
        <v>0</v>
      </c>
      <c r="DF100">
        <v>8</v>
      </c>
      <c r="DG100">
        <v>83.5</v>
      </c>
      <c r="DH100" t="b">
        <v>0</v>
      </c>
      <c r="DI100">
        <v>47</v>
      </c>
      <c r="DJ100">
        <v>96</v>
      </c>
      <c r="DK100" t="b">
        <v>0</v>
      </c>
      <c r="DL100">
        <v>45</v>
      </c>
      <c r="DM100">
        <v>1</v>
      </c>
      <c r="DN100" t="b">
        <v>0</v>
      </c>
      <c r="DO100">
        <v>42</v>
      </c>
      <c r="DP100">
        <v>4</v>
      </c>
      <c r="DQ100" t="b">
        <v>0</v>
      </c>
      <c r="DR100">
        <v>25</v>
      </c>
      <c r="DS100">
        <v>18</v>
      </c>
      <c r="DT100">
        <v>28</v>
      </c>
      <c r="DU100">
        <v>6</v>
      </c>
      <c r="DV100">
        <v>44</v>
      </c>
      <c r="DW100">
        <v>8</v>
      </c>
      <c r="DX100">
        <v>86</v>
      </c>
      <c r="DY100">
        <v>5</v>
      </c>
      <c r="DZ100">
        <v>3</v>
      </c>
      <c r="EA100" t="b">
        <v>0</v>
      </c>
      <c r="EB100" t="b">
        <v>0</v>
      </c>
      <c r="EC100" t="b">
        <v>0</v>
      </c>
    </row>
    <row r="101" spans="1:133" x14ac:dyDescent="0.75">
      <c r="A101" t="s">
        <v>240</v>
      </c>
      <c r="B101" t="s">
        <v>137</v>
      </c>
      <c r="E101" t="s">
        <v>139</v>
      </c>
      <c r="F101" t="s">
        <v>140</v>
      </c>
      <c r="G101">
        <v>0.04</v>
      </c>
      <c r="H101">
        <v>0.01</v>
      </c>
      <c r="I101">
        <v>7.0000000000000007E-2</v>
      </c>
      <c r="J101">
        <v>0</v>
      </c>
      <c r="K101">
        <v>0.08</v>
      </c>
      <c r="L101">
        <v>0.46</v>
      </c>
      <c r="M101">
        <v>0.36</v>
      </c>
      <c r="N101">
        <v>0.06</v>
      </c>
      <c r="O101">
        <v>0.06</v>
      </c>
      <c r="P101">
        <v>0.9</v>
      </c>
      <c r="Q101">
        <v>0.02</v>
      </c>
      <c r="R101">
        <v>0</v>
      </c>
      <c r="S101">
        <v>0</v>
      </c>
      <c r="T101" t="b">
        <v>0</v>
      </c>
      <c r="U101" t="b">
        <v>0</v>
      </c>
      <c r="W101" t="b">
        <v>0</v>
      </c>
      <c r="X101">
        <v>0</v>
      </c>
      <c r="Y101">
        <v>0</v>
      </c>
      <c r="Z101">
        <v>3702</v>
      </c>
      <c r="AA101">
        <v>0.02</v>
      </c>
      <c r="AB101">
        <v>0</v>
      </c>
      <c r="AC101" t="b">
        <v>0</v>
      </c>
      <c r="AD101" t="b">
        <v>0</v>
      </c>
      <c r="AE101" t="b">
        <v>0</v>
      </c>
      <c r="AF101">
        <v>62</v>
      </c>
      <c r="AG101">
        <v>0.2621</v>
      </c>
      <c r="AH101" t="b">
        <v>0</v>
      </c>
      <c r="AI101">
        <v>92</v>
      </c>
      <c r="AJ101">
        <v>9.7799999999999998E-2</v>
      </c>
      <c r="AK101" t="b">
        <v>0</v>
      </c>
      <c r="AL101">
        <v>4</v>
      </c>
      <c r="AM101">
        <v>0</v>
      </c>
      <c r="AN101">
        <v>93</v>
      </c>
      <c r="AO101">
        <v>34</v>
      </c>
      <c r="AP101" t="b">
        <v>1</v>
      </c>
      <c r="AQ101" t="b">
        <v>0</v>
      </c>
      <c r="AR101">
        <v>85</v>
      </c>
      <c r="AS101">
        <v>74</v>
      </c>
      <c r="AT101" t="b">
        <v>0</v>
      </c>
      <c r="AU101" t="b">
        <v>0</v>
      </c>
      <c r="AV101" t="b">
        <v>0</v>
      </c>
      <c r="AW101">
        <v>2</v>
      </c>
      <c r="AX101">
        <v>1</v>
      </c>
      <c r="AY101" t="b">
        <v>0</v>
      </c>
      <c r="AZ101">
        <v>77</v>
      </c>
      <c r="BA101">
        <v>9.5399999999999991</v>
      </c>
      <c r="BB101" t="b">
        <v>0</v>
      </c>
      <c r="BC101">
        <v>29</v>
      </c>
      <c r="BD101">
        <v>0.15</v>
      </c>
      <c r="BE101" t="b">
        <v>0</v>
      </c>
      <c r="BF101">
        <v>0</v>
      </c>
      <c r="BG101">
        <v>0.06</v>
      </c>
      <c r="BH101" t="b">
        <v>0</v>
      </c>
      <c r="BI101">
        <v>26</v>
      </c>
      <c r="BJ101" t="b">
        <v>0</v>
      </c>
      <c r="BK101">
        <v>30</v>
      </c>
      <c r="BL101">
        <v>17</v>
      </c>
      <c r="BM101" t="b">
        <v>0</v>
      </c>
      <c r="BN101">
        <v>21</v>
      </c>
      <c r="BO101">
        <v>5</v>
      </c>
      <c r="BP101">
        <v>78</v>
      </c>
      <c r="BQ101">
        <v>365600</v>
      </c>
      <c r="BR101" t="b">
        <v>0</v>
      </c>
      <c r="BS101" t="b">
        <v>0</v>
      </c>
      <c r="BT101">
        <v>1371</v>
      </c>
      <c r="BU101">
        <v>17</v>
      </c>
      <c r="BV101" t="b">
        <v>1</v>
      </c>
      <c r="BW101" t="b">
        <v>0</v>
      </c>
      <c r="BY101">
        <v>0.21</v>
      </c>
      <c r="BZ101">
        <v>0</v>
      </c>
      <c r="CA101" t="b">
        <v>0</v>
      </c>
      <c r="CB101">
        <v>63</v>
      </c>
      <c r="CC101">
        <v>1.56</v>
      </c>
      <c r="CD101" t="b">
        <v>0</v>
      </c>
      <c r="CE101">
        <v>55</v>
      </c>
      <c r="CF101">
        <v>7.0000000000000007E-2</v>
      </c>
      <c r="CG101" t="b">
        <v>0</v>
      </c>
      <c r="CH101">
        <v>53</v>
      </c>
      <c r="CI101">
        <v>0.42</v>
      </c>
      <c r="CL101" t="b">
        <v>0</v>
      </c>
      <c r="CM101" t="b">
        <v>0</v>
      </c>
      <c r="CN101" t="b">
        <v>0</v>
      </c>
      <c r="CO101" t="b">
        <v>0</v>
      </c>
      <c r="CP101" t="b">
        <v>0</v>
      </c>
      <c r="CQ101">
        <v>97</v>
      </c>
      <c r="CR101">
        <v>8.23</v>
      </c>
      <c r="CS101" t="b">
        <v>0</v>
      </c>
      <c r="CT101">
        <v>2</v>
      </c>
      <c r="CU101">
        <v>0</v>
      </c>
      <c r="CV101" t="b">
        <v>0</v>
      </c>
      <c r="CW101">
        <v>49</v>
      </c>
      <c r="CX101">
        <v>960</v>
      </c>
      <c r="CY101" t="b">
        <v>0</v>
      </c>
      <c r="CZ101">
        <v>0</v>
      </c>
      <c r="DA101">
        <v>320</v>
      </c>
      <c r="DB101" t="b">
        <v>0</v>
      </c>
      <c r="DC101">
        <v>0</v>
      </c>
      <c r="DD101">
        <v>150</v>
      </c>
      <c r="DE101" t="b">
        <v>0</v>
      </c>
      <c r="DH101" t="b">
        <v>0</v>
      </c>
      <c r="DI101">
        <v>31</v>
      </c>
      <c r="DJ101">
        <v>112</v>
      </c>
      <c r="DK101" t="b">
        <v>0</v>
      </c>
      <c r="DL101">
        <v>12</v>
      </c>
      <c r="DM101">
        <v>0</v>
      </c>
      <c r="DN101" t="b">
        <v>0</v>
      </c>
      <c r="DO101">
        <v>91</v>
      </c>
      <c r="DP101">
        <v>12</v>
      </c>
      <c r="DQ101" t="b">
        <v>0</v>
      </c>
      <c r="DR101">
        <v>5</v>
      </c>
      <c r="DS101">
        <v>8</v>
      </c>
      <c r="DT101">
        <v>18</v>
      </c>
      <c r="DU101">
        <v>5</v>
      </c>
      <c r="DV101">
        <v>20</v>
      </c>
      <c r="DW101">
        <v>4</v>
      </c>
      <c r="DX101">
        <v>31</v>
      </c>
      <c r="DY101">
        <v>0</v>
      </c>
      <c r="DZ101">
        <v>12</v>
      </c>
      <c r="EA101" t="b">
        <v>0</v>
      </c>
      <c r="EB101" t="b">
        <v>0</v>
      </c>
      <c r="EC101" t="b">
        <v>0</v>
      </c>
    </row>
    <row r="102" spans="1:133" x14ac:dyDescent="0.75">
      <c r="A102" t="s">
        <v>241</v>
      </c>
      <c r="B102" t="s">
        <v>137</v>
      </c>
      <c r="E102" t="s">
        <v>139</v>
      </c>
      <c r="F102" t="s">
        <v>140</v>
      </c>
      <c r="G102">
        <v>0</v>
      </c>
      <c r="H102">
        <v>0</v>
      </c>
      <c r="I102">
        <v>0.13</v>
      </c>
      <c r="J102">
        <v>0</v>
      </c>
      <c r="K102">
        <v>0.01</v>
      </c>
      <c r="L102">
        <v>0.76</v>
      </c>
      <c r="M102">
        <v>0.08</v>
      </c>
      <c r="N102">
        <v>0</v>
      </c>
      <c r="O102">
        <v>0.1</v>
      </c>
      <c r="P102">
        <v>0.76</v>
      </c>
      <c r="Q102">
        <v>0.13</v>
      </c>
      <c r="R102">
        <v>0</v>
      </c>
      <c r="S102">
        <v>0</v>
      </c>
      <c r="T102" t="b">
        <v>0</v>
      </c>
      <c r="U102" t="b">
        <v>0</v>
      </c>
      <c r="W102" t="b">
        <v>0</v>
      </c>
      <c r="X102">
        <v>0</v>
      </c>
      <c r="Y102">
        <v>0</v>
      </c>
      <c r="Z102">
        <v>5257</v>
      </c>
      <c r="AA102">
        <v>0.02</v>
      </c>
      <c r="AB102">
        <v>0</v>
      </c>
      <c r="AC102" t="b">
        <v>0</v>
      </c>
      <c r="AD102" t="b">
        <v>0</v>
      </c>
      <c r="AE102" t="b">
        <v>0</v>
      </c>
      <c r="AF102">
        <v>23</v>
      </c>
      <c r="AG102">
        <v>7.4000000000000003E-3</v>
      </c>
      <c r="AH102" t="b">
        <v>0</v>
      </c>
      <c r="AI102">
        <v>68</v>
      </c>
      <c r="AJ102">
        <v>2.7300000000000001E-2</v>
      </c>
      <c r="AK102" t="b">
        <v>0</v>
      </c>
      <c r="AL102">
        <v>2</v>
      </c>
      <c r="AM102">
        <v>0</v>
      </c>
      <c r="AN102">
        <v>89</v>
      </c>
      <c r="AO102">
        <v>26</v>
      </c>
      <c r="AP102" t="b">
        <v>0</v>
      </c>
      <c r="AQ102" t="b">
        <v>0</v>
      </c>
      <c r="AR102">
        <v>98</v>
      </c>
      <c r="AS102">
        <v>99</v>
      </c>
      <c r="AT102" t="b">
        <v>1</v>
      </c>
      <c r="AU102" t="b">
        <v>0</v>
      </c>
      <c r="AV102" t="b">
        <v>0</v>
      </c>
      <c r="AW102">
        <v>3</v>
      </c>
      <c r="AX102">
        <v>1</v>
      </c>
      <c r="AY102" t="b">
        <v>0</v>
      </c>
      <c r="AZ102">
        <v>79</v>
      </c>
      <c r="BA102">
        <v>9.66</v>
      </c>
      <c r="BB102" t="b">
        <v>0</v>
      </c>
      <c r="BC102">
        <v>23</v>
      </c>
      <c r="BD102">
        <v>0.13</v>
      </c>
      <c r="BE102" t="b">
        <v>0</v>
      </c>
      <c r="BF102">
        <v>57</v>
      </c>
      <c r="BG102">
        <v>384.13</v>
      </c>
      <c r="BH102" t="b">
        <v>0</v>
      </c>
      <c r="BI102">
        <v>12</v>
      </c>
      <c r="BJ102" t="b">
        <v>0</v>
      </c>
      <c r="BK102">
        <v>11</v>
      </c>
      <c r="BL102">
        <v>12</v>
      </c>
      <c r="BM102" t="b">
        <v>0</v>
      </c>
      <c r="BN102">
        <v>13</v>
      </c>
      <c r="BO102">
        <v>2</v>
      </c>
      <c r="BP102">
        <v>95</v>
      </c>
      <c r="BQ102">
        <v>736600</v>
      </c>
      <c r="BR102" t="b">
        <v>0</v>
      </c>
      <c r="BS102" t="b">
        <v>0</v>
      </c>
      <c r="BT102">
        <v>3045</v>
      </c>
      <c r="BU102">
        <v>38</v>
      </c>
      <c r="BV102" t="b">
        <v>1</v>
      </c>
      <c r="BW102" t="b">
        <v>0</v>
      </c>
      <c r="BY102">
        <v>0.21</v>
      </c>
      <c r="BZ102">
        <v>0</v>
      </c>
      <c r="CA102" t="b">
        <v>0</v>
      </c>
      <c r="CB102">
        <v>77</v>
      </c>
      <c r="CC102">
        <v>2.99</v>
      </c>
      <c r="CD102" t="b">
        <v>0</v>
      </c>
      <c r="CE102">
        <v>42</v>
      </c>
      <c r="CF102">
        <v>0.04</v>
      </c>
      <c r="CG102" t="b">
        <v>0</v>
      </c>
      <c r="CH102">
        <v>70</v>
      </c>
      <c r="CI102">
        <v>0.84</v>
      </c>
      <c r="CL102" t="b">
        <v>0</v>
      </c>
      <c r="CM102" t="b">
        <v>0</v>
      </c>
      <c r="CN102" t="b">
        <v>0</v>
      </c>
      <c r="CO102" t="b">
        <v>0</v>
      </c>
      <c r="CP102" t="b">
        <v>0</v>
      </c>
      <c r="CQ102">
        <v>98</v>
      </c>
      <c r="CR102">
        <v>43.58</v>
      </c>
      <c r="CS102" t="b">
        <v>0</v>
      </c>
      <c r="CT102">
        <v>24</v>
      </c>
      <c r="CU102">
        <v>0.34</v>
      </c>
      <c r="CV102" t="b">
        <v>0</v>
      </c>
      <c r="CW102">
        <v>10</v>
      </c>
      <c r="CX102">
        <v>800</v>
      </c>
      <c r="CY102" t="b">
        <v>0</v>
      </c>
      <c r="CZ102">
        <v>7</v>
      </c>
      <c r="DA102">
        <v>670</v>
      </c>
      <c r="DB102" t="b">
        <v>0</v>
      </c>
      <c r="DC102">
        <v>9</v>
      </c>
      <c r="DD102">
        <v>370</v>
      </c>
      <c r="DE102" t="b">
        <v>0</v>
      </c>
      <c r="DF102">
        <v>25</v>
      </c>
      <c r="DG102">
        <v>80.900000000000006</v>
      </c>
      <c r="DH102" t="b">
        <v>0</v>
      </c>
      <c r="DI102">
        <v>5</v>
      </c>
      <c r="DJ102">
        <v>178</v>
      </c>
      <c r="DK102" t="b">
        <v>0</v>
      </c>
      <c r="DL102">
        <v>65</v>
      </c>
      <c r="DM102">
        <v>3</v>
      </c>
      <c r="DN102" t="b">
        <v>0</v>
      </c>
      <c r="DO102">
        <v>25</v>
      </c>
      <c r="DP102">
        <v>3</v>
      </c>
      <c r="DQ102" t="b">
        <v>0</v>
      </c>
      <c r="DR102">
        <v>1</v>
      </c>
      <c r="DS102">
        <v>4</v>
      </c>
      <c r="DT102">
        <v>1</v>
      </c>
      <c r="DU102">
        <v>1</v>
      </c>
      <c r="DV102">
        <v>6</v>
      </c>
      <c r="DW102">
        <v>2</v>
      </c>
      <c r="DX102">
        <v>90</v>
      </c>
      <c r="DY102">
        <v>5</v>
      </c>
      <c r="DZ102">
        <v>2</v>
      </c>
      <c r="EA102" t="b">
        <v>0</v>
      </c>
      <c r="EB102" t="b">
        <v>0</v>
      </c>
      <c r="EC102" t="b">
        <v>0</v>
      </c>
    </row>
    <row r="103" spans="1:133" x14ac:dyDescent="0.75">
      <c r="A103" t="s">
        <v>242</v>
      </c>
      <c r="B103" t="s">
        <v>137</v>
      </c>
      <c r="E103" t="s">
        <v>139</v>
      </c>
      <c r="F103" t="s">
        <v>140</v>
      </c>
      <c r="G103">
        <v>0</v>
      </c>
      <c r="H103">
        <v>0</v>
      </c>
      <c r="I103">
        <v>0.15</v>
      </c>
      <c r="J103">
        <v>0</v>
      </c>
      <c r="K103">
        <v>0.02</v>
      </c>
      <c r="L103">
        <v>0.72</v>
      </c>
      <c r="M103">
        <v>0.08</v>
      </c>
      <c r="N103">
        <v>0</v>
      </c>
      <c r="O103">
        <v>0.1</v>
      </c>
      <c r="P103">
        <v>0.73</v>
      </c>
      <c r="Q103">
        <v>0.16</v>
      </c>
      <c r="R103">
        <v>0</v>
      </c>
      <c r="S103">
        <v>0</v>
      </c>
      <c r="T103" t="b">
        <v>0</v>
      </c>
      <c r="U103" t="b">
        <v>0</v>
      </c>
      <c r="W103" t="b">
        <v>0</v>
      </c>
      <c r="X103">
        <v>0</v>
      </c>
      <c r="Y103">
        <v>16</v>
      </c>
      <c r="Z103">
        <v>9547</v>
      </c>
      <c r="AA103">
        <v>0.15</v>
      </c>
      <c r="AB103">
        <v>0.05</v>
      </c>
      <c r="AC103" t="b">
        <v>0</v>
      </c>
      <c r="AD103" t="b">
        <v>0</v>
      </c>
      <c r="AE103" t="b">
        <v>0</v>
      </c>
      <c r="AF103">
        <v>30</v>
      </c>
      <c r="AG103">
        <v>1.78E-2</v>
      </c>
      <c r="AH103" t="b">
        <v>0</v>
      </c>
      <c r="AI103">
        <v>69</v>
      </c>
      <c r="AJ103">
        <v>2.8299999999999999E-2</v>
      </c>
      <c r="AK103" t="b">
        <v>0</v>
      </c>
      <c r="AL103">
        <v>4</v>
      </c>
      <c r="AM103">
        <v>0</v>
      </c>
      <c r="AN103">
        <v>82</v>
      </c>
      <c r="AO103">
        <v>17</v>
      </c>
      <c r="AP103" t="b">
        <v>0</v>
      </c>
      <c r="AQ103" t="b">
        <v>0</v>
      </c>
      <c r="AR103">
        <v>97</v>
      </c>
      <c r="AS103">
        <v>99</v>
      </c>
      <c r="AT103" t="b">
        <v>1</v>
      </c>
      <c r="AU103" t="b">
        <v>0</v>
      </c>
      <c r="AV103" t="b">
        <v>0</v>
      </c>
      <c r="AW103">
        <v>6</v>
      </c>
      <c r="AX103">
        <v>1</v>
      </c>
      <c r="AY103" t="b">
        <v>0</v>
      </c>
      <c r="AZ103">
        <v>79</v>
      </c>
      <c r="BA103">
        <v>9.66</v>
      </c>
      <c r="BB103" t="b">
        <v>0</v>
      </c>
      <c r="BC103">
        <v>26</v>
      </c>
      <c r="BD103">
        <v>0.14000000000000001</v>
      </c>
      <c r="BE103" t="b">
        <v>0</v>
      </c>
      <c r="BF103">
        <v>38</v>
      </c>
      <c r="BG103">
        <v>177.1</v>
      </c>
      <c r="BH103" t="b">
        <v>0</v>
      </c>
      <c r="BI103">
        <v>39</v>
      </c>
      <c r="BJ103" t="b">
        <v>0</v>
      </c>
      <c r="BK103">
        <v>48</v>
      </c>
      <c r="BL103">
        <v>21</v>
      </c>
      <c r="BM103" t="b">
        <v>0</v>
      </c>
      <c r="BN103">
        <v>1</v>
      </c>
      <c r="BO103">
        <v>0</v>
      </c>
      <c r="BP103">
        <v>96</v>
      </c>
      <c r="BQ103">
        <v>814600</v>
      </c>
      <c r="BR103" t="b">
        <v>0</v>
      </c>
      <c r="BS103" t="b">
        <v>0</v>
      </c>
      <c r="BT103">
        <v>2659</v>
      </c>
      <c r="BU103">
        <v>33</v>
      </c>
      <c r="BV103" t="b">
        <v>1</v>
      </c>
      <c r="BW103" t="b">
        <v>0</v>
      </c>
      <c r="BY103">
        <v>0.21</v>
      </c>
      <c r="BZ103">
        <v>0</v>
      </c>
      <c r="CA103" t="b">
        <v>0</v>
      </c>
      <c r="CB103">
        <v>82</v>
      </c>
      <c r="CC103">
        <v>3.83</v>
      </c>
      <c r="CD103" t="b">
        <v>0</v>
      </c>
      <c r="CE103">
        <v>43</v>
      </c>
      <c r="CF103">
        <v>0.05</v>
      </c>
      <c r="CG103" t="b">
        <v>0</v>
      </c>
      <c r="CH103">
        <v>71</v>
      </c>
      <c r="CI103">
        <v>0.9</v>
      </c>
      <c r="CL103" t="b">
        <v>0</v>
      </c>
      <c r="CM103" t="b">
        <v>0</v>
      </c>
      <c r="CN103" t="b">
        <v>0</v>
      </c>
      <c r="CO103" t="b">
        <v>0</v>
      </c>
      <c r="CP103" t="b">
        <v>0</v>
      </c>
      <c r="CQ103">
        <v>98</v>
      </c>
      <c r="CR103">
        <v>16.46</v>
      </c>
      <c r="CS103" t="b">
        <v>0</v>
      </c>
      <c r="CT103">
        <v>29</v>
      </c>
      <c r="CU103">
        <v>0.55000000000000004</v>
      </c>
      <c r="CV103" t="b">
        <v>0</v>
      </c>
      <c r="CW103">
        <v>12</v>
      </c>
      <c r="CX103">
        <v>810</v>
      </c>
      <c r="CY103" t="b">
        <v>0</v>
      </c>
      <c r="CZ103">
        <v>15</v>
      </c>
      <c r="DA103">
        <v>770</v>
      </c>
      <c r="DB103" t="b">
        <v>0</v>
      </c>
      <c r="DC103">
        <v>18</v>
      </c>
      <c r="DD103">
        <v>430</v>
      </c>
      <c r="DE103" t="b">
        <v>0</v>
      </c>
      <c r="DH103" t="b">
        <v>0</v>
      </c>
      <c r="DI103">
        <v>7</v>
      </c>
      <c r="DJ103">
        <v>163</v>
      </c>
      <c r="DK103" t="b">
        <v>0</v>
      </c>
      <c r="DL103">
        <v>66</v>
      </c>
      <c r="DM103">
        <v>3</v>
      </c>
      <c r="DN103" t="b">
        <v>0</v>
      </c>
      <c r="DO103">
        <v>46</v>
      </c>
      <c r="DP103">
        <v>4</v>
      </c>
      <c r="DQ103" t="b">
        <v>0</v>
      </c>
      <c r="DR103">
        <v>12</v>
      </c>
      <c r="DS103">
        <v>12</v>
      </c>
      <c r="DT103">
        <v>12</v>
      </c>
      <c r="DU103">
        <v>4</v>
      </c>
      <c r="DV103">
        <v>5</v>
      </c>
      <c r="DW103">
        <v>1</v>
      </c>
      <c r="DX103">
        <v>93</v>
      </c>
      <c r="DY103">
        <v>4</v>
      </c>
      <c r="DZ103">
        <v>1</v>
      </c>
      <c r="EA103" t="b">
        <v>0</v>
      </c>
      <c r="EB103" t="b">
        <v>0</v>
      </c>
      <c r="EC103" t="b">
        <v>0</v>
      </c>
    </row>
    <row r="104" spans="1:133" x14ac:dyDescent="0.75">
      <c r="A104" t="s">
        <v>243</v>
      </c>
      <c r="B104" t="s">
        <v>137</v>
      </c>
      <c r="E104" t="s">
        <v>139</v>
      </c>
      <c r="F104" t="s">
        <v>140</v>
      </c>
      <c r="G104">
        <v>0</v>
      </c>
      <c r="H104">
        <v>0</v>
      </c>
      <c r="I104">
        <v>0.08</v>
      </c>
      <c r="J104">
        <v>0</v>
      </c>
      <c r="K104">
        <v>0.03</v>
      </c>
      <c r="L104">
        <v>0.76</v>
      </c>
      <c r="M104">
        <v>0.12</v>
      </c>
      <c r="N104">
        <v>0</v>
      </c>
      <c r="O104">
        <v>0.11</v>
      </c>
      <c r="P104">
        <v>0.7</v>
      </c>
      <c r="Q104">
        <v>0.17</v>
      </c>
      <c r="R104">
        <v>0</v>
      </c>
      <c r="S104">
        <v>0</v>
      </c>
      <c r="T104" t="b">
        <v>0</v>
      </c>
      <c r="U104" t="b">
        <v>0</v>
      </c>
      <c r="W104" t="b">
        <v>0</v>
      </c>
      <c r="X104">
        <v>0</v>
      </c>
      <c r="Y104">
        <v>0</v>
      </c>
      <c r="Z104">
        <v>6623</v>
      </c>
      <c r="AA104">
        <v>0.11</v>
      </c>
      <c r="AB104">
        <v>0.03</v>
      </c>
      <c r="AC104" t="b">
        <v>0</v>
      </c>
      <c r="AD104" t="b">
        <v>0</v>
      </c>
      <c r="AE104" t="b">
        <v>0</v>
      </c>
      <c r="AF104">
        <v>19</v>
      </c>
      <c r="AG104">
        <v>4.0000000000000001E-3</v>
      </c>
      <c r="AH104" t="b">
        <v>0</v>
      </c>
      <c r="AI104">
        <v>19</v>
      </c>
      <c r="AJ104">
        <v>2.8999999999999998E-3</v>
      </c>
      <c r="AK104" t="b">
        <v>0</v>
      </c>
      <c r="AL104">
        <v>0</v>
      </c>
      <c r="AM104">
        <v>0</v>
      </c>
      <c r="AN104">
        <v>73</v>
      </c>
      <c r="AO104">
        <v>13</v>
      </c>
      <c r="AP104" t="b">
        <v>0</v>
      </c>
      <c r="AQ104" t="b">
        <v>0</v>
      </c>
      <c r="AR104">
        <v>99</v>
      </c>
      <c r="AS104">
        <v>100</v>
      </c>
      <c r="AT104" t="b">
        <v>1</v>
      </c>
      <c r="AU104" t="b">
        <v>0</v>
      </c>
      <c r="AV104" t="b">
        <v>0</v>
      </c>
      <c r="AW104">
        <v>4</v>
      </c>
      <c r="AX104">
        <v>1</v>
      </c>
      <c r="AY104" t="b">
        <v>0</v>
      </c>
      <c r="AZ104">
        <v>79</v>
      </c>
      <c r="BA104">
        <v>9.67</v>
      </c>
      <c r="BB104" t="b">
        <v>0</v>
      </c>
      <c r="BC104">
        <v>26</v>
      </c>
      <c r="BD104">
        <v>0.14000000000000001</v>
      </c>
      <c r="BE104" t="b">
        <v>0</v>
      </c>
      <c r="BF104">
        <v>74</v>
      </c>
      <c r="BG104">
        <v>763.86</v>
      </c>
      <c r="BH104" t="b">
        <v>0</v>
      </c>
      <c r="BI104">
        <v>16</v>
      </c>
      <c r="BJ104" t="b">
        <v>0</v>
      </c>
      <c r="BK104">
        <v>23</v>
      </c>
      <c r="BL104">
        <v>15</v>
      </c>
      <c r="BM104" t="b">
        <v>0</v>
      </c>
      <c r="BN104">
        <v>13</v>
      </c>
      <c r="BO104">
        <v>2</v>
      </c>
      <c r="BP104">
        <v>94</v>
      </c>
      <c r="BQ104">
        <v>709600</v>
      </c>
      <c r="BR104" t="b">
        <v>0</v>
      </c>
      <c r="BS104" t="b">
        <v>0</v>
      </c>
      <c r="BT104">
        <v>4197</v>
      </c>
      <c r="BU104">
        <v>55</v>
      </c>
      <c r="BV104" t="b">
        <v>1</v>
      </c>
      <c r="BW104" t="b">
        <v>0</v>
      </c>
      <c r="BY104">
        <v>0.21</v>
      </c>
      <c r="BZ104">
        <v>0</v>
      </c>
      <c r="CA104" t="b">
        <v>0</v>
      </c>
      <c r="CB104">
        <v>87</v>
      </c>
      <c r="CC104">
        <v>5.13</v>
      </c>
      <c r="CD104" t="b">
        <v>0</v>
      </c>
      <c r="CE104">
        <v>39</v>
      </c>
      <c r="CF104">
        <v>0.04</v>
      </c>
      <c r="CG104" t="b">
        <v>0</v>
      </c>
      <c r="CH104">
        <v>60</v>
      </c>
      <c r="CI104">
        <v>0.57999999999999996</v>
      </c>
      <c r="CL104" t="b">
        <v>0</v>
      </c>
      <c r="CM104" t="b">
        <v>0</v>
      </c>
      <c r="CN104" t="b">
        <v>0</v>
      </c>
      <c r="CO104" t="b">
        <v>0</v>
      </c>
      <c r="CP104" t="b">
        <v>0</v>
      </c>
      <c r="CQ104">
        <v>98</v>
      </c>
      <c r="CR104">
        <v>29.42</v>
      </c>
      <c r="CS104" t="b">
        <v>0</v>
      </c>
      <c r="CT104">
        <v>23</v>
      </c>
      <c r="CU104">
        <v>0.31</v>
      </c>
      <c r="CV104" t="b">
        <v>0</v>
      </c>
      <c r="CW104">
        <v>18</v>
      </c>
      <c r="CX104">
        <v>840</v>
      </c>
      <c r="CY104" t="b">
        <v>0</v>
      </c>
      <c r="CZ104">
        <v>13</v>
      </c>
      <c r="DA104">
        <v>740</v>
      </c>
      <c r="DB104" t="b">
        <v>0</v>
      </c>
      <c r="DC104">
        <v>18</v>
      </c>
      <c r="DD104">
        <v>430</v>
      </c>
      <c r="DE104" t="b">
        <v>0</v>
      </c>
      <c r="DF104">
        <v>3</v>
      </c>
      <c r="DG104">
        <v>85.3</v>
      </c>
      <c r="DH104" t="b">
        <v>0</v>
      </c>
      <c r="DI104">
        <v>11</v>
      </c>
      <c r="DJ104">
        <v>148</v>
      </c>
      <c r="DK104" t="b">
        <v>0</v>
      </c>
      <c r="DL104">
        <v>27</v>
      </c>
      <c r="DM104">
        <v>0</v>
      </c>
      <c r="DN104" t="b">
        <v>0</v>
      </c>
      <c r="DO104">
        <v>40</v>
      </c>
      <c r="DP104">
        <v>4</v>
      </c>
      <c r="DQ104" t="b">
        <v>0</v>
      </c>
      <c r="DR104">
        <v>4</v>
      </c>
      <c r="DS104">
        <v>7</v>
      </c>
      <c r="DT104">
        <v>0</v>
      </c>
      <c r="DU104">
        <v>0</v>
      </c>
      <c r="DV104">
        <v>15</v>
      </c>
      <c r="DW104">
        <v>3</v>
      </c>
      <c r="DX104">
        <v>96</v>
      </c>
      <c r="DY104">
        <v>4</v>
      </c>
      <c r="DZ104">
        <v>3</v>
      </c>
      <c r="EA104" t="b">
        <v>0</v>
      </c>
      <c r="EB104" t="b">
        <v>0</v>
      </c>
      <c r="EC104" t="b">
        <v>0</v>
      </c>
    </row>
    <row r="105" spans="1:133" x14ac:dyDescent="0.75">
      <c r="A105" t="s">
        <v>244</v>
      </c>
      <c r="B105" t="s">
        <v>137</v>
      </c>
      <c r="C105" t="s">
        <v>138</v>
      </c>
      <c r="E105" t="s">
        <v>139</v>
      </c>
      <c r="F105" t="s">
        <v>140</v>
      </c>
      <c r="G105">
        <v>0.02</v>
      </c>
      <c r="H105">
        <v>0</v>
      </c>
      <c r="I105">
        <v>0.08</v>
      </c>
      <c r="J105">
        <v>0</v>
      </c>
      <c r="K105">
        <v>0.02</v>
      </c>
      <c r="L105">
        <v>0.72</v>
      </c>
      <c r="M105">
        <v>0.13</v>
      </c>
      <c r="N105">
        <v>0.01</v>
      </c>
      <c r="O105">
        <v>0.1</v>
      </c>
      <c r="P105">
        <v>0.71</v>
      </c>
      <c r="Q105">
        <v>0.18</v>
      </c>
      <c r="R105">
        <v>0</v>
      </c>
      <c r="S105">
        <v>0</v>
      </c>
      <c r="T105" t="b">
        <v>0</v>
      </c>
      <c r="U105" t="b">
        <v>0</v>
      </c>
      <c r="W105" t="b">
        <v>0</v>
      </c>
      <c r="X105">
        <v>0</v>
      </c>
      <c r="Y105">
        <v>14</v>
      </c>
      <c r="Z105">
        <v>6463</v>
      </c>
      <c r="AA105">
        <v>7.0000000000000007E-2</v>
      </c>
      <c r="AB105">
        <v>0.01</v>
      </c>
      <c r="AC105" t="b">
        <v>0</v>
      </c>
      <c r="AD105" t="b">
        <v>0</v>
      </c>
      <c r="AE105" t="b">
        <v>0</v>
      </c>
      <c r="AF105">
        <v>30</v>
      </c>
      <c r="AG105">
        <v>1.8800000000000001E-2</v>
      </c>
      <c r="AH105" t="b">
        <v>0</v>
      </c>
      <c r="AI105">
        <v>83</v>
      </c>
      <c r="AJ105">
        <v>5.5300000000000002E-2</v>
      </c>
      <c r="AK105" t="b">
        <v>0</v>
      </c>
      <c r="AL105">
        <v>3</v>
      </c>
      <c r="AM105">
        <v>0</v>
      </c>
      <c r="AN105">
        <v>90</v>
      </c>
      <c r="AO105">
        <v>27</v>
      </c>
      <c r="AP105" t="b">
        <v>1</v>
      </c>
      <c r="AQ105" t="b">
        <v>0</v>
      </c>
      <c r="AR105">
        <v>96</v>
      </c>
      <c r="AS105">
        <v>99</v>
      </c>
      <c r="AT105" t="b">
        <v>1</v>
      </c>
      <c r="AU105" t="b">
        <v>0</v>
      </c>
      <c r="AV105" t="b">
        <v>0</v>
      </c>
      <c r="AW105">
        <v>3</v>
      </c>
      <c r="AX105">
        <v>1</v>
      </c>
      <c r="AY105" t="b">
        <v>0</v>
      </c>
      <c r="AZ105">
        <v>81</v>
      </c>
      <c r="BA105">
        <v>9.7799999999999994</v>
      </c>
      <c r="BB105" t="b">
        <v>0</v>
      </c>
      <c r="BC105">
        <v>29</v>
      </c>
      <c r="BD105">
        <v>0.15</v>
      </c>
      <c r="BE105" t="b">
        <v>0</v>
      </c>
      <c r="BF105">
        <v>62</v>
      </c>
      <c r="BG105">
        <v>468.86</v>
      </c>
      <c r="BH105" t="b">
        <v>0</v>
      </c>
      <c r="BI105">
        <v>31</v>
      </c>
      <c r="BJ105" t="b">
        <v>0</v>
      </c>
      <c r="BK105">
        <v>17</v>
      </c>
      <c r="BL105">
        <v>14</v>
      </c>
      <c r="BM105" t="b">
        <v>0</v>
      </c>
      <c r="BN105">
        <v>17</v>
      </c>
      <c r="BO105">
        <v>3</v>
      </c>
      <c r="BP105">
        <v>97</v>
      </c>
      <c r="BQ105">
        <v>907100</v>
      </c>
      <c r="BR105" t="b">
        <v>0</v>
      </c>
      <c r="BS105" t="b">
        <v>0</v>
      </c>
      <c r="BT105">
        <v>1642</v>
      </c>
      <c r="BU105">
        <v>20</v>
      </c>
      <c r="BV105" t="b">
        <v>1</v>
      </c>
      <c r="BW105" t="b">
        <v>0</v>
      </c>
      <c r="BY105">
        <v>0.55000000000000004</v>
      </c>
      <c r="BZ105">
        <v>0</v>
      </c>
      <c r="CA105" t="b">
        <v>0</v>
      </c>
      <c r="CB105">
        <v>64</v>
      </c>
      <c r="CC105">
        <v>1.64</v>
      </c>
      <c r="CD105" t="b">
        <v>0</v>
      </c>
      <c r="CE105">
        <v>32</v>
      </c>
      <c r="CF105">
        <v>0.03</v>
      </c>
      <c r="CG105" t="b">
        <v>0</v>
      </c>
      <c r="CH105">
        <v>60</v>
      </c>
      <c r="CI105">
        <v>0.57999999999999996</v>
      </c>
      <c r="CL105" t="b">
        <v>0</v>
      </c>
      <c r="CM105" t="b">
        <v>0</v>
      </c>
      <c r="CN105" t="b">
        <v>0</v>
      </c>
      <c r="CO105" t="b">
        <v>0</v>
      </c>
      <c r="CP105" t="b">
        <v>0</v>
      </c>
      <c r="CS105" t="b">
        <v>0</v>
      </c>
      <c r="CT105">
        <v>48</v>
      </c>
      <c r="CU105">
        <v>1.65</v>
      </c>
      <c r="CV105" t="b">
        <v>0</v>
      </c>
      <c r="CW105">
        <v>12</v>
      </c>
      <c r="CX105">
        <v>810</v>
      </c>
      <c r="CY105" t="b">
        <v>0</v>
      </c>
      <c r="CZ105">
        <v>14</v>
      </c>
      <c r="DA105">
        <v>760</v>
      </c>
      <c r="DB105" t="b">
        <v>0</v>
      </c>
      <c r="DC105">
        <v>25</v>
      </c>
      <c r="DD105">
        <v>470</v>
      </c>
      <c r="DE105" t="b">
        <v>0</v>
      </c>
      <c r="DF105">
        <v>8</v>
      </c>
      <c r="DG105">
        <v>83.6</v>
      </c>
      <c r="DH105" t="b">
        <v>0</v>
      </c>
      <c r="DI105">
        <v>19</v>
      </c>
      <c r="DJ105">
        <v>130</v>
      </c>
      <c r="DK105" t="b">
        <v>0</v>
      </c>
      <c r="DL105">
        <v>53</v>
      </c>
      <c r="DM105">
        <v>1</v>
      </c>
      <c r="DN105" t="b">
        <v>0</v>
      </c>
      <c r="DO105">
        <v>57</v>
      </c>
      <c r="DP105">
        <v>5</v>
      </c>
      <c r="DQ105" t="b">
        <v>0</v>
      </c>
      <c r="DR105">
        <v>10</v>
      </c>
      <c r="DS105">
        <v>11</v>
      </c>
      <c r="DT105">
        <v>7</v>
      </c>
      <c r="DU105">
        <v>2</v>
      </c>
      <c r="DV105">
        <v>19</v>
      </c>
      <c r="DW105">
        <v>4</v>
      </c>
      <c r="DX105">
        <v>90</v>
      </c>
      <c r="DY105">
        <v>2</v>
      </c>
      <c r="DZ105">
        <v>5</v>
      </c>
      <c r="EA105" t="b">
        <v>0</v>
      </c>
      <c r="EB105" t="b">
        <v>0</v>
      </c>
      <c r="EC105" t="b">
        <v>0</v>
      </c>
    </row>
    <row r="106" spans="1:133" x14ac:dyDescent="0.75">
      <c r="A106" t="s">
        <v>245</v>
      </c>
      <c r="B106" t="s">
        <v>137</v>
      </c>
      <c r="E106" t="s">
        <v>139</v>
      </c>
      <c r="F106" t="s">
        <v>140</v>
      </c>
      <c r="G106">
        <v>0.02</v>
      </c>
      <c r="H106">
        <v>0</v>
      </c>
      <c r="I106">
        <v>0.01</v>
      </c>
      <c r="J106">
        <v>0</v>
      </c>
      <c r="K106">
        <v>0.01</v>
      </c>
      <c r="L106">
        <v>0.82</v>
      </c>
      <c r="M106">
        <v>0.11</v>
      </c>
      <c r="N106">
        <v>0.01</v>
      </c>
      <c r="O106">
        <v>7.0000000000000007E-2</v>
      </c>
      <c r="P106">
        <v>0.55000000000000004</v>
      </c>
      <c r="Q106">
        <v>0.37</v>
      </c>
      <c r="R106">
        <v>0</v>
      </c>
      <c r="S106">
        <v>0</v>
      </c>
      <c r="T106" t="b">
        <v>0</v>
      </c>
      <c r="U106" t="b">
        <v>0</v>
      </c>
      <c r="W106" t="b">
        <v>0</v>
      </c>
      <c r="X106">
        <v>0</v>
      </c>
      <c r="Y106">
        <v>0</v>
      </c>
      <c r="Z106">
        <v>3467</v>
      </c>
      <c r="AA106">
        <v>0.18</v>
      </c>
      <c r="AB106">
        <v>0.06</v>
      </c>
      <c r="AC106" t="b">
        <v>0</v>
      </c>
      <c r="AD106" t="b">
        <v>0</v>
      </c>
      <c r="AE106" t="b">
        <v>0</v>
      </c>
      <c r="AF106">
        <v>35</v>
      </c>
      <c r="AG106">
        <v>3.1899999999999998E-2</v>
      </c>
      <c r="AH106" t="b">
        <v>0</v>
      </c>
      <c r="AI106">
        <v>79</v>
      </c>
      <c r="AJ106">
        <v>4.1599999999999998E-2</v>
      </c>
      <c r="AK106" t="b">
        <v>0</v>
      </c>
      <c r="AL106">
        <v>4</v>
      </c>
      <c r="AM106">
        <v>0</v>
      </c>
      <c r="AN106">
        <v>92</v>
      </c>
      <c r="AO106">
        <v>31</v>
      </c>
      <c r="AP106" t="b">
        <v>1</v>
      </c>
      <c r="AQ106" t="b">
        <v>0</v>
      </c>
      <c r="AR106">
        <v>89</v>
      </c>
      <c r="AS106">
        <v>88</v>
      </c>
      <c r="AT106" t="b">
        <v>0</v>
      </c>
      <c r="AU106" t="b">
        <v>0</v>
      </c>
      <c r="AV106" t="b">
        <v>0</v>
      </c>
      <c r="AW106">
        <v>6</v>
      </c>
      <c r="AX106">
        <v>1</v>
      </c>
      <c r="AY106" t="b">
        <v>0</v>
      </c>
      <c r="AZ106">
        <v>81</v>
      </c>
      <c r="BA106">
        <v>9.82</v>
      </c>
      <c r="BB106" t="b">
        <v>0</v>
      </c>
      <c r="BC106">
        <v>25</v>
      </c>
      <c r="BD106">
        <v>0.14000000000000001</v>
      </c>
      <c r="BE106" t="b">
        <v>0</v>
      </c>
      <c r="BF106">
        <v>62</v>
      </c>
      <c r="BG106">
        <v>471.2</v>
      </c>
      <c r="BH106" t="b">
        <v>0</v>
      </c>
      <c r="BI106">
        <v>11</v>
      </c>
      <c r="BJ106" t="b">
        <v>0</v>
      </c>
      <c r="BK106">
        <v>71</v>
      </c>
      <c r="BL106">
        <v>30</v>
      </c>
      <c r="BM106" t="b">
        <v>0</v>
      </c>
      <c r="BN106">
        <v>11</v>
      </c>
      <c r="BO106">
        <v>1</v>
      </c>
      <c r="BP106">
        <v>97</v>
      </c>
      <c r="BQ106">
        <v>880500</v>
      </c>
      <c r="BR106" t="b">
        <v>0</v>
      </c>
      <c r="BS106" t="b">
        <v>0</v>
      </c>
      <c r="BT106">
        <v>2830</v>
      </c>
      <c r="BU106">
        <v>36</v>
      </c>
      <c r="BV106" t="b">
        <v>1</v>
      </c>
      <c r="BW106" t="b">
        <v>0</v>
      </c>
      <c r="BY106">
        <v>0.21</v>
      </c>
      <c r="BZ106">
        <v>0</v>
      </c>
      <c r="CA106" t="b">
        <v>0</v>
      </c>
      <c r="CB106">
        <v>78</v>
      </c>
      <c r="CC106">
        <v>3.07</v>
      </c>
      <c r="CD106" t="b">
        <v>0</v>
      </c>
      <c r="CE106">
        <v>31</v>
      </c>
      <c r="CF106">
        <v>0.03</v>
      </c>
      <c r="CG106" t="b">
        <v>0</v>
      </c>
      <c r="CH106">
        <v>75</v>
      </c>
      <c r="CI106">
        <v>1.03</v>
      </c>
      <c r="CL106" t="b">
        <v>0</v>
      </c>
      <c r="CM106" t="b">
        <v>0</v>
      </c>
      <c r="CN106" t="b">
        <v>0</v>
      </c>
      <c r="CO106" t="b">
        <v>0</v>
      </c>
      <c r="CP106" t="b">
        <v>0</v>
      </c>
      <c r="CS106" t="b">
        <v>0</v>
      </c>
      <c r="CT106">
        <v>46</v>
      </c>
      <c r="CU106">
        <v>1.5</v>
      </c>
      <c r="CV106" t="b">
        <v>0</v>
      </c>
      <c r="CW106">
        <v>10</v>
      </c>
      <c r="CX106">
        <v>800</v>
      </c>
      <c r="CY106" t="b">
        <v>0</v>
      </c>
      <c r="CZ106">
        <v>39</v>
      </c>
      <c r="DA106">
        <v>960</v>
      </c>
      <c r="DB106" t="b">
        <v>0</v>
      </c>
      <c r="DC106">
        <v>69</v>
      </c>
      <c r="DD106">
        <v>700</v>
      </c>
      <c r="DE106" t="b">
        <v>0</v>
      </c>
      <c r="DF106">
        <v>14</v>
      </c>
      <c r="DG106">
        <v>82.3</v>
      </c>
      <c r="DH106" t="b">
        <v>0</v>
      </c>
      <c r="DI106">
        <v>45</v>
      </c>
      <c r="DJ106">
        <v>97</v>
      </c>
      <c r="DK106" t="b">
        <v>0</v>
      </c>
      <c r="DL106">
        <v>57</v>
      </c>
      <c r="DM106">
        <v>2</v>
      </c>
      <c r="DN106" t="b">
        <v>0</v>
      </c>
      <c r="DO106">
        <v>28</v>
      </c>
      <c r="DP106">
        <v>3</v>
      </c>
      <c r="DQ106" t="b">
        <v>0</v>
      </c>
      <c r="DR106">
        <v>11</v>
      </c>
      <c r="DS106">
        <v>11</v>
      </c>
      <c r="DT106">
        <v>22</v>
      </c>
      <c r="DU106">
        <v>5</v>
      </c>
      <c r="DV106">
        <v>7</v>
      </c>
      <c r="DW106">
        <v>2</v>
      </c>
      <c r="DX106">
        <v>95</v>
      </c>
      <c r="DY106">
        <v>5</v>
      </c>
      <c r="DZ106">
        <v>7</v>
      </c>
      <c r="EA106" t="b">
        <v>0</v>
      </c>
      <c r="EB106" t="b">
        <v>0</v>
      </c>
      <c r="EC106" t="b">
        <v>0</v>
      </c>
    </row>
    <row r="107" spans="1:133" x14ac:dyDescent="0.75">
      <c r="A107" t="s">
        <v>246</v>
      </c>
      <c r="B107" t="s">
        <v>137</v>
      </c>
      <c r="E107" t="s">
        <v>139</v>
      </c>
      <c r="F107" t="s">
        <v>140</v>
      </c>
      <c r="G107">
        <v>0.03</v>
      </c>
      <c r="H107">
        <v>0</v>
      </c>
      <c r="I107">
        <v>0.12</v>
      </c>
      <c r="J107">
        <v>0</v>
      </c>
      <c r="K107">
        <v>0.04</v>
      </c>
      <c r="L107">
        <v>0.69</v>
      </c>
      <c r="M107">
        <v>0.1</v>
      </c>
      <c r="N107">
        <v>0.05</v>
      </c>
      <c r="O107">
        <v>0.14000000000000001</v>
      </c>
      <c r="P107">
        <v>0.68</v>
      </c>
      <c r="Q107">
        <v>0.16</v>
      </c>
      <c r="R107">
        <v>0</v>
      </c>
      <c r="S107">
        <v>0</v>
      </c>
      <c r="T107" t="b">
        <v>0</v>
      </c>
      <c r="U107" t="b">
        <v>0</v>
      </c>
      <c r="W107" t="b">
        <v>0</v>
      </c>
      <c r="X107">
        <v>0</v>
      </c>
      <c r="Y107">
        <v>16</v>
      </c>
      <c r="Z107">
        <v>2892</v>
      </c>
      <c r="AA107">
        <v>0.15</v>
      </c>
      <c r="AB107">
        <v>0.05</v>
      </c>
      <c r="AC107" t="b">
        <v>0</v>
      </c>
      <c r="AD107" t="b">
        <v>0</v>
      </c>
      <c r="AE107" t="b">
        <v>0</v>
      </c>
      <c r="AF107">
        <v>23</v>
      </c>
      <c r="AG107">
        <v>7.0000000000000001E-3</v>
      </c>
      <c r="AH107" t="b">
        <v>0</v>
      </c>
      <c r="AI107">
        <v>30</v>
      </c>
      <c r="AJ107">
        <v>5.7999999999999996E-3</v>
      </c>
      <c r="AK107" t="b">
        <v>0</v>
      </c>
      <c r="AL107">
        <v>1</v>
      </c>
      <c r="AM107">
        <v>0</v>
      </c>
      <c r="AN107">
        <v>81</v>
      </c>
      <c r="AO107">
        <v>17</v>
      </c>
      <c r="AP107" t="b">
        <v>0</v>
      </c>
      <c r="AQ107" t="b">
        <v>0</v>
      </c>
      <c r="AR107">
        <v>97</v>
      </c>
      <c r="AS107">
        <v>99</v>
      </c>
      <c r="AT107" t="b">
        <v>1</v>
      </c>
      <c r="AU107" t="b">
        <v>0</v>
      </c>
      <c r="AV107" t="b">
        <v>0</v>
      </c>
      <c r="AW107">
        <v>8</v>
      </c>
      <c r="AX107">
        <v>1</v>
      </c>
      <c r="AY107" t="b">
        <v>0</v>
      </c>
      <c r="AZ107">
        <v>79</v>
      </c>
      <c r="BA107">
        <v>9.69</v>
      </c>
      <c r="BB107" t="b">
        <v>0</v>
      </c>
      <c r="BC107">
        <v>31</v>
      </c>
      <c r="BD107">
        <v>0.16</v>
      </c>
      <c r="BE107" t="b">
        <v>0</v>
      </c>
      <c r="BF107">
        <v>86</v>
      </c>
      <c r="BG107">
        <v>1415.85</v>
      </c>
      <c r="BH107" t="b">
        <v>0</v>
      </c>
      <c r="BI107">
        <v>4</v>
      </c>
      <c r="BJ107" t="b">
        <v>0</v>
      </c>
      <c r="BK107">
        <v>39</v>
      </c>
      <c r="BL107">
        <v>19</v>
      </c>
      <c r="BM107" t="b">
        <v>0</v>
      </c>
      <c r="BN107">
        <v>9</v>
      </c>
      <c r="BO107">
        <v>1</v>
      </c>
      <c r="BP107">
        <v>92</v>
      </c>
      <c r="BQ107">
        <v>636100</v>
      </c>
      <c r="BR107" t="b">
        <v>0</v>
      </c>
      <c r="BS107" t="b">
        <v>0</v>
      </c>
      <c r="BT107">
        <v>4688</v>
      </c>
      <c r="BU107">
        <v>62</v>
      </c>
      <c r="BV107" t="b">
        <v>1</v>
      </c>
      <c r="BW107" t="b">
        <v>0</v>
      </c>
      <c r="BY107">
        <v>0.48</v>
      </c>
      <c r="BZ107">
        <v>0</v>
      </c>
      <c r="CA107" t="b">
        <v>0</v>
      </c>
      <c r="CB107">
        <v>96</v>
      </c>
      <c r="CC107">
        <v>10.98</v>
      </c>
      <c r="CD107" t="b">
        <v>0</v>
      </c>
      <c r="CE107">
        <v>36</v>
      </c>
      <c r="CF107">
        <v>0.04</v>
      </c>
      <c r="CG107" t="b">
        <v>0</v>
      </c>
      <c r="CH107">
        <v>62</v>
      </c>
      <c r="CI107">
        <v>0.63</v>
      </c>
      <c r="CL107" t="b">
        <v>0</v>
      </c>
      <c r="CM107" t="b">
        <v>0</v>
      </c>
      <c r="CN107" t="b">
        <v>0</v>
      </c>
      <c r="CO107" t="b">
        <v>0</v>
      </c>
      <c r="CP107" t="b">
        <v>0</v>
      </c>
      <c r="CQ107">
        <v>98</v>
      </c>
      <c r="CR107">
        <v>39.17</v>
      </c>
      <c r="CS107" t="b">
        <v>0</v>
      </c>
      <c r="CT107">
        <v>63</v>
      </c>
      <c r="CU107">
        <v>3.12</v>
      </c>
      <c r="CV107" t="b">
        <v>0</v>
      </c>
      <c r="CW107">
        <v>18</v>
      </c>
      <c r="CX107">
        <v>840</v>
      </c>
      <c r="CY107" t="b">
        <v>0</v>
      </c>
      <c r="CZ107">
        <v>18</v>
      </c>
      <c r="DA107">
        <v>790</v>
      </c>
      <c r="DB107" t="b">
        <v>0</v>
      </c>
      <c r="DC107">
        <v>25</v>
      </c>
      <c r="DD107">
        <v>470</v>
      </c>
      <c r="DE107" t="b">
        <v>0</v>
      </c>
      <c r="DF107">
        <v>31</v>
      </c>
      <c r="DG107">
        <v>80.3</v>
      </c>
      <c r="DH107" t="b">
        <v>0</v>
      </c>
      <c r="DI107">
        <v>23</v>
      </c>
      <c r="DJ107">
        <v>123</v>
      </c>
      <c r="DK107" t="b">
        <v>0</v>
      </c>
      <c r="DL107">
        <v>47</v>
      </c>
      <c r="DM107">
        <v>1</v>
      </c>
      <c r="DN107" t="b">
        <v>0</v>
      </c>
      <c r="DO107">
        <v>41</v>
      </c>
      <c r="DP107">
        <v>4</v>
      </c>
      <c r="DQ107" t="b">
        <v>0</v>
      </c>
      <c r="DR107">
        <v>16</v>
      </c>
      <c r="DS107">
        <v>14</v>
      </c>
      <c r="DT107">
        <v>31</v>
      </c>
      <c r="DU107">
        <v>7</v>
      </c>
      <c r="DV107">
        <v>7</v>
      </c>
      <c r="DW107">
        <v>2</v>
      </c>
      <c r="DX107">
        <v>91</v>
      </c>
      <c r="DY107">
        <v>6</v>
      </c>
      <c r="DZ107">
        <v>1</v>
      </c>
      <c r="EA107" t="b">
        <v>0</v>
      </c>
      <c r="EB107" t="b">
        <v>0</v>
      </c>
      <c r="EC107" t="b">
        <v>0</v>
      </c>
    </row>
    <row r="108" spans="1:133" x14ac:dyDescent="0.75">
      <c r="A108" t="s">
        <v>247</v>
      </c>
      <c r="B108" t="s">
        <v>137</v>
      </c>
      <c r="E108" t="s">
        <v>139</v>
      </c>
      <c r="F108" t="s">
        <v>140</v>
      </c>
      <c r="G108">
        <v>0.01</v>
      </c>
      <c r="H108">
        <v>0</v>
      </c>
      <c r="I108">
        <v>0.08</v>
      </c>
      <c r="J108">
        <v>0</v>
      </c>
      <c r="K108">
        <v>0.02</v>
      </c>
      <c r="L108">
        <v>0.74</v>
      </c>
      <c r="M108">
        <v>0.13</v>
      </c>
      <c r="N108">
        <v>0.02</v>
      </c>
      <c r="O108">
        <v>7.0000000000000007E-2</v>
      </c>
      <c r="P108">
        <v>0.66</v>
      </c>
      <c r="Q108">
        <v>0.26</v>
      </c>
      <c r="R108">
        <v>0</v>
      </c>
      <c r="S108">
        <v>0</v>
      </c>
      <c r="T108" t="b">
        <v>0</v>
      </c>
      <c r="U108" t="b">
        <v>0</v>
      </c>
      <c r="W108" t="b">
        <v>0</v>
      </c>
      <c r="X108">
        <v>0</v>
      </c>
      <c r="Y108">
        <v>20</v>
      </c>
      <c r="Z108">
        <v>3335</v>
      </c>
      <c r="AA108">
        <v>0.35</v>
      </c>
      <c r="AB108">
        <v>0.15</v>
      </c>
      <c r="AC108" t="b">
        <v>0</v>
      </c>
      <c r="AD108" t="b">
        <v>0</v>
      </c>
      <c r="AE108" t="b">
        <v>0</v>
      </c>
      <c r="AF108">
        <v>13</v>
      </c>
      <c r="AG108">
        <v>1.2999999999999999E-3</v>
      </c>
      <c r="AH108" t="b">
        <v>0</v>
      </c>
      <c r="AI108">
        <v>0</v>
      </c>
      <c r="AJ108">
        <v>0</v>
      </c>
      <c r="AK108" t="b">
        <v>0</v>
      </c>
      <c r="AL108">
        <v>0</v>
      </c>
      <c r="AM108">
        <v>0</v>
      </c>
      <c r="AN108">
        <v>81</v>
      </c>
      <c r="AO108">
        <v>16</v>
      </c>
      <c r="AP108" t="b">
        <v>0</v>
      </c>
      <c r="AQ108" t="b">
        <v>0</v>
      </c>
      <c r="AR108">
        <v>97</v>
      </c>
      <c r="AS108">
        <v>99</v>
      </c>
      <c r="AT108" t="b">
        <v>1</v>
      </c>
      <c r="AU108" t="b">
        <v>0</v>
      </c>
      <c r="AV108" t="b">
        <v>0</v>
      </c>
      <c r="AW108">
        <v>4</v>
      </c>
      <c r="AX108">
        <v>1</v>
      </c>
      <c r="AY108" t="b">
        <v>0</v>
      </c>
      <c r="AZ108">
        <v>79</v>
      </c>
      <c r="BA108">
        <v>9.7100000000000009</v>
      </c>
      <c r="BB108" t="b">
        <v>0</v>
      </c>
      <c r="BC108">
        <v>34</v>
      </c>
      <c r="BD108">
        <v>0.17</v>
      </c>
      <c r="BE108" t="b">
        <v>0</v>
      </c>
      <c r="BF108">
        <v>89</v>
      </c>
      <c r="BG108">
        <v>1780.7</v>
      </c>
      <c r="BH108" t="b">
        <v>0</v>
      </c>
      <c r="BI108">
        <v>16</v>
      </c>
      <c r="BJ108" t="b">
        <v>0</v>
      </c>
      <c r="BK108">
        <v>37</v>
      </c>
      <c r="BL108">
        <v>19</v>
      </c>
      <c r="BM108" t="b">
        <v>0</v>
      </c>
      <c r="BN108">
        <v>19</v>
      </c>
      <c r="BO108">
        <v>4</v>
      </c>
      <c r="BP108">
        <v>87</v>
      </c>
      <c r="BQ108">
        <v>491500</v>
      </c>
      <c r="BR108" t="b">
        <v>0</v>
      </c>
      <c r="BS108" t="b">
        <v>0</v>
      </c>
      <c r="BT108">
        <v>5567</v>
      </c>
      <c r="BU108">
        <v>74</v>
      </c>
      <c r="BV108" t="b">
        <v>1</v>
      </c>
      <c r="BW108" t="b">
        <v>0</v>
      </c>
      <c r="BY108">
        <v>0.21</v>
      </c>
      <c r="BZ108">
        <v>0</v>
      </c>
      <c r="CA108" t="b">
        <v>0</v>
      </c>
      <c r="CB108">
        <v>90</v>
      </c>
      <c r="CC108">
        <v>6.06</v>
      </c>
      <c r="CD108" t="b">
        <v>0</v>
      </c>
      <c r="CE108">
        <v>36</v>
      </c>
      <c r="CF108">
        <v>0.04</v>
      </c>
      <c r="CG108" t="b">
        <v>0</v>
      </c>
      <c r="CH108">
        <v>50</v>
      </c>
      <c r="CI108">
        <v>0.37</v>
      </c>
      <c r="CL108" t="b">
        <v>0</v>
      </c>
      <c r="CM108" t="b">
        <v>0</v>
      </c>
      <c r="CN108" t="b">
        <v>0</v>
      </c>
      <c r="CO108" t="b">
        <v>0</v>
      </c>
      <c r="CP108" t="b">
        <v>0</v>
      </c>
      <c r="CQ108">
        <v>98</v>
      </c>
      <c r="CR108">
        <v>44.02</v>
      </c>
      <c r="CS108" t="b">
        <v>0</v>
      </c>
      <c r="CT108">
        <v>38</v>
      </c>
      <c r="CU108">
        <v>1.01</v>
      </c>
      <c r="CV108" t="b">
        <v>0</v>
      </c>
      <c r="CW108">
        <v>20</v>
      </c>
      <c r="CX108">
        <v>850</v>
      </c>
      <c r="CY108" t="b">
        <v>0</v>
      </c>
      <c r="CZ108">
        <v>35</v>
      </c>
      <c r="DA108">
        <v>930</v>
      </c>
      <c r="DB108" t="b">
        <v>0</v>
      </c>
      <c r="DC108">
        <v>47</v>
      </c>
      <c r="DD108">
        <v>580</v>
      </c>
      <c r="DE108" t="b">
        <v>0</v>
      </c>
      <c r="DF108">
        <v>20</v>
      </c>
      <c r="DG108">
        <v>81.5</v>
      </c>
      <c r="DH108" t="b">
        <v>0</v>
      </c>
      <c r="DI108">
        <v>50</v>
      </c>
      <c r="DJ108">
        <v>92</v>
      </c>
      <c r="DK108" t="b">
        <v>0</v>
      </c>
      <c r="DL108">
        <v>86</v>
      </c>
      <c r="DM108">
        <v>10</v>
      </c>
      <c r="DN108" t="b">
        <v>0</v>
      </c>
      <c r="DO108">
        <v>33</v>
      </c>
      <c r="DP108">
        <v>3</v>
      </c>
      <c r="DQ108" t="b">
        <v>0</v>
      </c>
      <c r="DR108">
        <v>37</v>
      </c>
      <c r="DS108">
        <v>24</v>
      </c>
      <c r="DT108">
        <v>34</v>
      </c>
      <c r="DU108">
        <v>8</v>
      </c>
      <c r="DV108">
        <v>35</v>
      </c>
      <c r="DW108">
        <v>7</v>
      </c>
      <c r="DX108">
        <v>91</v>
      </c>
      <c r="DY108">
        <v>6</v>
      </c>
      <c r="DZ108">
        <v>2</v>
      </c>
      <c r="EA108" t="b">
        <v>0</v>
      </c>
      <c r="EB108" t="b">
        <v>0</v>
      </c>
      <c r="EC108" t="b">
        <v>0</v>
      </c>
    </row>
    <row r="109" spans="1:133" x14ac:dyDescent="0.75">
      <c r="A109" t="s">
        <v>248</v>
      </c>
      <c r="B109" t="s">
        <v>137</v>
      </c>
      <c r="E109" t="s">
        <v>139</v>
      </c>
      <c r="F109" t="s">
        <v>140</v>
      </c>
      <c r="G109">
        <v>0.02</v>
      </c>
      <c r="H109">
        <v>0</v>
      </c>
      <c r="I109">
        <v>0.04</v>
      </c>
      <c r="J109">
        <v>0</v>
      </c>
      <c r="K109">
        <v>0.02</v>
      </c>
      <c r="L109">
        <v>0.81</v>
      </c>
      <c r="M109">
        <v>0.08</v>
      </c>
      <c r="N109">
        <v>0.01</v>
      </c>
      <c r="O109">
        <v>0.05</v>
      </c>
      <c r="P109">
        <v>0.72</v>
      </c>
      <c r="Q109">
        <v>0.22</v>
      </c>
      <c r="R109">
        <v>0</v>
      </c>
      <c r="S109">
        <v>0</v>
      </c>
      <c r="T109" t="b">
        <v>0</v>
      </c>
      <c r="U109" t="b">
        <v>0</v>
      </c>
      <c r="W109" t="b">
        <v>0</v>
      </c>
      <c r="X109">
        <v>0</v>
      </c>
      <c r="Y109">
        <v>0</v>
      </c>
      <c r="Z109">
        <v>1796</v>
      </c>
      <c r="AA109">
        <v>0.08</v>
      </c>
      <c r="AB109">
        <v>0.01</v>
      </c>
      <c r="AC109" t="b">
        <v>0</v>
      </c>
      <c r="AD109" t="b">
        <v>0</v>
      </c>
      <c r="AE109" t="b">
        <v>0</v>
      </c>
      <c r="AF109">
        <v>28</v>
      </c>
      <c r="AG109">
        <v>1.46E-2</v>
      </c>
      <c r="AH109" t="b">
        <v>0</v>
      </c>
      <c r="AI109">
        <v>94</v>
      </c>
      <c r="AJ109">
        <v>0.1206</v>
      </c>
      <c r="AK109" t="b">
        <v>0</v>
      </c>
      <c r="AL109">
        <v>4</v>
      </c>
      <c r="AM109">
        <v>0</v>
      </c>
      <c r="AN109">
        <v>69</v>
      </c>
      <c r="AO109">
        <v>11</v>
      </c>
      <c r="AP109" t="b">
        <v>0</v>
      </c>
      <c r="AQ109" t="b">
        <v>0</v>
      </c>
      <c r="AR109">
        <v>97</v>
      </c>
      <c r="AS109">
        <v>99</v>
      </c>
      <c r="AT109" t="b">
        <v>1</v>
      </c>
      <c r="AU109" t="b">
        <v>0</v>
      </c>
      <c r="AV109" t="b">
        <v>0</v>
      </c>
      <c r="AW109">
        <v>4</v>
      </c>
      <c r="AX109">
        <v>1</v>
      </c>
      <c r="AY109" t="b">
        <v>0</v>
      </c>
      <c r="AZ109">
        <v>79</v>
      </c>
      <c r="BA109">
        <v>9.68</v>
      </c>
      <c r="BB109" t="b">
        <v>0</v>
      </c>
      <c r="BC109">
        <v>25</v>
      </c>
      <c r="BD109">
        <v>0.14000000000000001</v>
      </c>
      <c r="BE109" t="b">
        <v>0</v>
      </c>
      <c r="BF109">
        <v>77</v>
      </c>
      <c r="BG109">
        <v>854.5</v>
      </c>
      <c r="BH109" t="b">
        <v>0</v>
      </c>
      <c r="BI109">
        <v>44</v>
      </c>
      <c r="BJ109" t="b">
        <v>0</v>
      </c>
      <c r="BK109">
        <v>3</v>
      </c>
      <c r="BL109">
        <v>8</v>
      </c>
      <c r="BM109" t="b">
        <v>0</v>
      </c>
      <c r="BN109">
        <v>16</v>
      </c>
      <c r="BO109">
        <v>3</v>
      </c>
      <c r="BP109">
        <v>97</v>
      </c>
      <c r="BQ109">
        <v>941300</v>
      </c>
      <c r="BR109" t="b">
        <v>0</v>
      </c>
      <c r="BS109" t="b">
        <v>0</v>
      </c>
      <c r="BT109">
        <v>1480</v>
      </c>
      <c r="BU109">
        <v>18</v>
      </c>
      <c r="BV109" t="b">
        <v>1</v>
      </c>
      <c r="BW109" t="b">
        <v>0</v>
      </c>
      <c r="BY109">
        <v>0.21</v>
      </c>
      <c r="BZ109">
        <v>0</v>
      </c>
      <c r="CA109" t="b">
        <v>0</v>
      </c>
      <c r="CB109">
        <v>88</v>
      </c>
      <c r="CC109">
        <v>5.58</v>
      </c>
      <c r="CD109" t="b">
        <v>0</v>
      </c>
      <c r="CE109">
        <v>37</v>
      </c>
      <c r="CF109">
        <v>0.04</v>
      </c>
      <c r="CG109" t="b">
        <v>0</v>
      </c>
      <c r="CH109">
        <v>51</v>
      </c>
      <c r="CI109">
        <v>0.39</v>
      </c>
      <c r="CL109" t="b">
        <v>0</v>
      </c>
      <c r="CM109" t="b">
        <v>0</v>
      </c>
      <c r="CN109" t="b">
        <v>0</v>
      </c>
      <c r="CO109" t="b">
        <v>0</v>
      </c>
      <c r="CP109" t="b">
        <v>0</v>
      </c>
      <c r="CQ109">
        <v>97</v>
      </c>
      <c r="CR109">
        <v>11.35</v>
      </c>
      <c r="CS109" t="b">
        <v>0</v>
      </c>
      <c r="CT109">
        <v>2</v>
      </c>
      <c r="CU109">
        <v>0</v>
      </c>
      <c r="CV109" t="b">
        <v>0</v>
      </c>
      <c r="CW109">
        <v>16</v>
      </c>
      <c r="CX109">
        <v>830</v>
      </c>
      <c r="CY109" t="b">
        <v>0</v>
      </c>
      <c r="CZ109">
        <v>15</v>
      </c>
      <c r="DA109">
        <v>770</v>
      </c>
      <c r="DB109" t="b">
        <v>0</v>
      </c>
      <c r="DC109">
        <v>21</v>
      </c>
      <c r="DD109">
        <v>450</v>
      </c>
      <c r="DE109" t="b">
        <v>0</v>
      </c>
      <c r="DH109" t="b">
        <v>0</v>
      </c>
      <c r="DI109">
        <v>5</v>
      </c>
      <c r="DJ109">
        <v>175</v>
      </c>
      <c r="DK109" t="b">
        <v>0</v>
      </c>
      <c r="DL109">
        <v>34</v>
      </c>
      <c r="DM109">
        <v>0</v>
      </c>
      <c r="DN109" t="b">
        <v>0</v>
      </c>
      <c r="DO109">
        <v>17</v>
      </c>
      <c r="DP109">
        <v>2</v>
      </c>
      <c r="DQ109" t="b">
        <v>0</v>
      </c>
      <c r="DR109">
        <v>7</v>
      </c>
      <c r="DS109">
        <v>9</v>
      </c>
      <c r="DT109">
        <v>18</v>
      </c>
      <c r="DU109">
        <v>5</v>
      </c>
      <c r="DV109">
        <v>9</v>
      </c>
      <c r="DW109">
        <v>2</v>
      </c>
      <c r="DX109">
        <v>92</v>
      </c>
      <c r="DY109">
        <v>10</v>
      </c>
      <c r="DZ109">
        <v>7</v>
      </c>
      <c r="EA109" t="b">
        <v>0</v>
      </c>
      <c r="EB109" t="b">
        <v>0</v>
      </c>
      <c r="EC109" t="b">
        <v>0</v>
      </c>
    </row>
    <row r="110" spans="1:133" x14ac:dyDescent="0.75">
      <c r="A110" t="s">
        <v>249</v>
      </c>
      <c r="B110" t="s">
        <v>137</v>
      </c>
      <c r="E110" t="s">
        <v>139</v>
      </c>
      <c r="F110" t="s">
        <v>140</v>
      </c>
      <c r="G110">
        <v>0.03</v>
      </c>
      <c r="H110">
        <v>0</v>
      </c>
      <c r="I110">
        <v>0.06</v>
      </c>
      <c r="J110">
        <v>0</v>
      </c>
      <c r="K110">
        <v>0.06</v>
      </c>
      <c r="L110">
        <v>0.68</v>
      </c>
      <c r="M110">
        <v>0.16</v>
      </c>
      <c r="N110">
        <v>0</v>
      </c>
      <c r="O110">
        <v>7.0000000000000007E-2</v>
      </c>
      <c r="P110">
        <v>0.71</v>
      </c>
      <c r="Q110">
        <v>0.2</v>
      </c>
      <c r="R110">
        <v>0</v>
      </c>
      <c r="S110">
        <v>0</v>
      </c>
      <c r="T110" t="b">
        <v>0</v>
      </c>
      <c r="U110" t="b">
        <v>0</v>
      </c>
      <c r="W110" t="b">
        <v>0</v>
      </c>
      <c r="X110">
        <v>0</v>
      </c>
      <c r="Y110">
        <v>25</v>
      </c>
      <c r="Z110">
        <v>3643</v>
      </c>
      <c r="AA110">
        <v>0.2</v>
      </c>
      <c r="AB110">
        <v>7.0000000000000007E-2</v>
      </c>
      <c r="AC110" t="b">
        <v>0</v>
      </c>
      <c r="AD110" t="b">
        <v>0</v>
      </c>
      <c r="AE110" t="b">
        <v>0</v>
      </c>
      <c r="AF110">
        <v>23</v>
      </c>
      <c r="AG110">
        <v>7.4999999999999997E-3</v>
      </c>
      <c r="AH110" t="b">
        <v>0</v>
      </c>
      <c r="AI110">
        <v>89</v>
      </c>
      <c r="AJ110">
        <v>7.7399999999999997E-2</v>
      </c>
      <c r="AK110" t="b">
        <v>0</v>
      </c>
      <c r="AL110">
        <v>3</v>
      </c>
      <c r="AM110">
        <v>0</v>
      </c>
      <c r="AN110">
        <v>47</v>
      </c>
      <c r="AO110">
        <v>7</v>
      </c>
      <c r="AP110" t="b">
        <v>0</v>
      </c>
      <c r="AQ110" t="b">
        <v>0</v>
      </c>
      <c r="AR110">
        <v>96</v>
      </c>
      <c r="AS110">
        <v>99</v>
      </c>
      <c r="AT110" t="b">
        <v>1</v>
      </c>
      <c r="AU110" t="b">
        <v>0</v>
      </c>
      <c r="AV110" t="b">
        <v>0</v>
      </c>
      <c r="AW110">
        <v>3</v>
      </c>
      <c r="AX110">
        <v>1</v>
      </c>
      <c r="AY110" t="b">
        <v>0</v>
      </c>
      <c r="AZ110">
        <v>80</v>
      </c>
      <c r="BA110">
        <v>9.73</v>
      </c>
      <c r="BB110" t="b">
        <v>0</v>
      </c>
      <c r="BC110">
        <v>24</v>
      </c>
      <c r="BD110">
        <v>0.13</v>
      </c>
      <c r="BE110" t="b">
        <v>0</v>
      </c>
      <c r="BF110">
        <v>83</v>
      </c>
      <c r="BG110">
        <v>1137.99</v>
      </c>
      <c r="BH110" t="b">
        <v>0</v>
      </c>
      <c r="BI110">
        <v>33</v>
      </c>
      <c r="BJ110" t="b">
        <v>0</v>
      </c>
      <c r="BK110">
        <v>31</v>
      </c>
      <c r="BL110">
        <v>17</v>
      </c>
      <c r="BM110" t="b">
        <v>0</v>
      </c>
      <c r="BN110">
        <v>9</v>
      </c>
      <c r="BO110">
        <v>1</v>
      </c>
      <c r="BP110">
        <v>93</v>
      </c>
      <c r="BQ110">
        <v>678100</v>
      </c>
      <c r="BR110" t="b">
        <v>0</v>
      </c>
      <c r="BS110" t="b">
        <v>0</v>
      </c>
      <c r="BT110">
        <v>1273</v>
      </c>
      <c r="BU110">
        <v>16</v>
      </c>
      <c r="BV110" t="b">
        <v>1</v>
      </c>
      <c r="BW110" t="b">
        <v>0</v>
      </c>
      <c r="BY110">
        <v>0.21</v>
      </c>
      <c r="BZ110">
        <v>0</v>
      </c>
      <c r="CA110" t="b">
        <v>0</v>
      </c>
      <c r="CB110">
        <v>80</v>
      </c>
      <c r="CC110">
        <v>3.46</v>
      </c>
      <c r="CD110" t="b">
        <v>0</v>
      </c>
      <c r="CE110">
        <v>35</v>
      </c>
      <c r="CF110">
        <v>0.03</v>
      </c>
      <c r="CG110" t="b">
        <v>0</v>
      </c>
      <c r="CH110">
        <v>41</v>
      </c>
      <c r="CI110">
        <v>0.24</v>
      </c>
      <c r="CL110" t="b">
        <v>0</v>
      </c>
      <c r="CM110" t="b">
        <v>0</v>
      </c>
      <c r="CN110" t="b">
        <v>0</v>
      </c>
      <c r="CO110" t="b">
        <v>0</v>
      </c>
      <c r="CP110" t="b">
        <v>0</v>
      </c>
      <c r="CQ110">
        <v>96</v>
      </c>
      <c r="CR110">
        <v>6.76</v>
      </c>
      <c r="CS110" t="b">
        <v>0</v>
      </c>
      <c r="CT110">
        <v>31</v>
      </c>
      <c r="CU110">
        <v>0.63</v>
      </c>
      <c r="CV110" t="b">
        <v>0</v>
      </c>
      <c r="CW110">
        <v>14</v>
      </c>
      <c r="CX110">
        <v>819</v>
      </c>
      <c r="CY110" t="b">
        <v>0</v>
      </c>
      <c r="CZ110">
        <v>13</v>
      </c>
      <c r="DA110">
        <v>740</v>
      </c>
      <c r="DB110" t="b">
        <v>0</v>
      </c>
      <c r="DC110">
        <v>23</v>
      </c>
      <c r="DD110">
        <v>459</v>
      </c>
      <c r="DE110" t="b">
        <v>0</v>
      </c>
      <c r="DF110">
        <v>14</v>
      </c>
      <c r="DG110">
        <v>82.3</v>
      </c>
      <c r="DH110" t="b">
        <v>0</v>
      </c>
      <c r="DI110">
        <v>25</v>
      </c>
      <c r="DJ110">
        <v>120</v>
      </c>
      <c r="DK110" t="b">
        <v>0</v>
      </c>
      <c r="DL110">
        <v>69</v>
      </c>
      <c r="DM110">
        <v>4</v>
      </c>
      <c r="DN110" t="b">
        <v>0</v>
      </c>
      <c r="DO110">
        <v>2</v>
      </c>
      <c r="DP110">
        <v>0</v>
      </c>
      <c r="DQ110" t="b">
        <v>0</v>
      </c>
      <c r="DR110">
        <v>14</v>
      </c>
      <c r="DS110">
        <v>13</v>
      </c>
      <c r="DT110">
        <v>15</v>
      </c>
      <c r="DU110">
        <v>4</v>
      </c>
      <c r="DV110">
        <v>23</v>
      </c>
      <c r="DW110">
        <v>4</v>
      </c>
      <c r="DX110">
        <v>94</v>
      </c>
      <c r="DY110">
        <v>1</v>
      </c>
      <c r="DZ110">
        <v>9</v>
      </c>
      <c r="EA110" t="b">
        <v>0</v>
      </c>
      <c r="EB110" t="b">
        <v>0</v>
      </c>
      <c r="EC110" t="b">
        <v>0</v>
      </c>
    </row>
    <row r="111" spans="1:133" x14ac:dyDescent="0.75">
      <c r="A111" t="s">
        <v>250</v>
      </c>
      <c r="B111" t="s">
        <v>137</v>
      </c>
      <c r="E111" t="s">
        <v>139</v>
      </c>
      <c r="F111" t="s">
        <v>140</v>
      </c>
      <c r="G111">
        <v>0.01</v>
      </c>
      <c r="H111">
        <v>0</v>
      </c>
      <c r="I111">
        <v>0.05</v>
      </c>
      <c r="J111">
        <v>0</v>
      </c>
      <c r="K111">
        <v>0.04</v>
      </c>
      <c r="L111">
        <v>0.67</v>
      </c>
      <c r="M111">
        <v>0.21</v>
      </c>
      <c r="N111">
        <v>0.03</v>
      </c>
      <c r="O111">
        <v>0.15</v>
      </c>
      <c r="P111">
        <v>0.71</v>
      </c>
      <c r="Q111">
        <v>0.12</v>
      </c>
      <c r="R111">
        <v>0</v>
      </c>
      <c r="S111">
        <v>0</v>
      </c>
      <c r="T111" t="b">
        <v>0</v>
      </c>
      <c r="U111" t="b">
        <v>0</v>
      </c>
      <c r="W111" t="b">
        <v>0</v>
      </c>
      <c r="X111">
        <v>0</v>
      </c>
      <c r="Y111">
        <v>14</v>
      </c>
      <c r="Z111">
        <v>4947</v>
      </c>
      <c r="AA111">
        <v>7.0000000000000007E-2</v>
      </c>
      <c r="AB111">
        <v>0.01</v>
      </c>
      <c r="AC111" t="b">
        <v>0</v>
      </c>
      <c r="AD111" t="b">
        <v>0</v>
      </c>
      <c r="AE111" t="b">
        <v>0</v>
      </c>
      <c r="AF111">
        <v>51</v>
      </c>
      <c r="AG111">
        <v>0.12280000000000001</v>
      </c>
      <c r="AH111" t="b">
        <v>0</v>
      </c>
      <c r="AI111">
        <v>95</v>
      </c>
      <c r="AJ111">
        <v>0.14249999999999999</v>
      </c>
      <c r="AK111" t="b">
        <v>0</v>
      </c>
      <c r="AL111">
        <v>8</v>
      </c>
      <c r="AM111">
        <v>0</v>
      </c>
      <c r="AN111">
        <v>94</v>
      </c>
      <c r="AO111">
        <v>41</v>
      </c>
      <c r="AP111" t="b">
        <v>1</v>
      </c>
      <c r="AQ111" t="b">
        <v>0</v>
      </c>
      <c r="AR111">
        <v>98</v>
      </c>
      <c r="AS111">
        <v>99</v>
      </c>
      <c r="AT111" t="b">
        <v>1</v>
      </c>
      <c r="AU111" t="b">
        <v>0</v>
      </c>
      <c r="AV111" t="b">
        <v>0</v>
      </c>
      <c r="AW111">
        <v>8</v>
      </c>
      <c r="AX111">
        <v>1</v>
      </c>
      <c r="AY111" t="b">
        <v>0</v>
      </c>
      <c r="AZ111">
        <v>79</v>
      </c>
      <c r="BA111">
        <v>9.66</v>
      </c>
      <c r="BB111" t="b">
        <v>0</v>
      </c>
      <c r="BC111">
        <v>31</v>
      </c>
      <c r="BD111">
        <v>0.16</v>
      </c>
      <c r="BE111" t="b">
        <v>0</v>
      </c>
      <c r="BF111">
        <v>85</v>
      </c>
      <c r="BG111">
        <v>1274.51</v>
      </c>
      <c r="BH111" t="b">
        <v>0</v>
      </c>
      <c r="BI111">
        <v>12</v>
      </c>
      <c r="BJ111" t="b">
        <v>0</v>
      </c>
      <c r="BK111">
        <v>39</v>
      </c>
      <c r="BL111">
        <v>19</v>
      </c>
      <c r="BM111" t="b">
        <v>0</v>
      </c>
      <c r="BN111">
        <v>6</v>
      </c>
      <c r="BO111">
        <v>0</v>
      </c>
      <c r="BP111">
        <v>91</v>
      </c>
      <c r="BQ111">
        <v>606100</v>
      </c>
      <c r="BR111" t="b">
        <v>0</v>
      </c>
      <c r="BS111" t="b">
        <v>0</v>
      </c>
      <c r="BT111">
        <v>4945</v>
      </c>
      <c r="BU111">
        <v>66</v>
      </c>
      <c r="BV111" t="b">
        <v>1</v>
      </c>
      <c r="BW111" t="b">
        <v>0</v>
      </c>
      <c r="BY111">
        <v>0.21</v>
      </c>
      <c r="BZ111">
        <v>0</v>
      </c>
      <c r="CA111" t="b">
        <v>0</v>
      </c>
      <c r="CB111">
        <v>95</v>
      </c>
      <c r="CC111">
        <v>9.69</v>
      </c>
      <c r="CD111" t="b">
        <v>0</v>
      </c>
      <c r="CE111">
        <v>38</v>
      </c>
      <c r="CF111">
        <v>0.04</v>
      </c>
      <c r="CG111" t="b">
        <v>0</v>
      </c>
      <c r="CH111">
        <v>70</v>
      </c>
      <c r="CI111">
        <v>0.86</v>
      </c>
      <c r="CL111" t="b">
        <v>0</v>
      </c>
      <c r="CM111" t="b">
        <v>0</v>
      </c>
      <c r="CN111" t="b">
        <v>0</v>
      </c>
      <c r="CO111" t="b">
        <v>0</v>
      </c>
      <c r="CP111" t="b">
        <v>0</v>
      </c>
      <c r="CQ111">
        <v>99</v>
      </c>
      <c r="CR111">
        <v>65.760000000000005</v>
      </c>
      <c r="CS111" t="b">
        <v>0</v>
      </c>
      <c r="CT111">
        <v>76</v>
      </c>
      <c r="CU111">
        <v>5.28</v>
      </c>
      <c r="CV111" t="b">
        <v>0</v>
      </c>
      <c r="CW111">
        <v>14</v>
      </c>
      <c r="CX111">
        <v>819</v>
      </c>
      <c r="CY111" t="b">
        <v>0</v>
      </c>
      <c r="CZ111">
        <v>15</v>
      </c>
      <c r="DA111">
        <v>770</v>
      </c>
      <c r="DB111" t="b">
        <v>0</v>
      </c>
      <c r="DC111">
        <v>18</v>
      </c>
      <c r="DD111">
        <v>430</v>
      </c>
      <c r="DE111" t="b">
        <v>0</v>
      </c>
      <c r="DF111">
        <v>9</v>
      </c>
      <c r="DG111">
        <v>83.3</v>
      </c>
      <c r="DH111" t="b">
        <v>0</v>
      </c>
      <c r="DI111">
        <v>22</v>
      </c>
      <c r="DJ111">
        <v>124</v>
      </c>
      <c r="DK111" t="b">
        <v>0</v>
      </c>
      <c r="DL111">
        <v>49</v>
      </c>
      <c r="DM111">
        <v>1</v>
      </c>
      <c r="DN111" t="b">
        <v>0</v>
      </c>
      <c r="DO111">
        <v>63</v>
      </c>
      <c r="DP111">
        <v>5</v>
      </c>
      <c r="DQ111" t="b">
        <v>0</v>
      </c>
      <c r="DR111">
        <v>7</v>
      </c>
      <c r="DS111">
        <v>9</v>
      </c>
      <c r="DT111">
        <v>12</v>
      </c>
      <c r="DU111">
        <v>3</v>
      </c>
      <c r="DV111">
        <v>16</v>
      </c>
      <c r="DW111">
        <v>3</v>
      </c>
      <c r="DX111">
        <v>91</v>
      </c>
      <c r="DY111">
        <v>4</v>
      </c>
      <c r="DZ111">
        <v>6</v>
      </c>
      <c r="EA111" t="b">
        <v>0</v>
      </c>
      <c r="EB111" t="b">
        <v>0</v>
      </c>
      <c r="EC111" t="b">
        <v>0</v>
      </c>
    </row>
    <row r="112" spans="1:133" x14ac:dyDescent="0.75">
      <c r="A112" t="s">
        <v>251</v>
      </c>
      <c r="B112" t="s">
        <v>138</v>
      </c>
      <c r="D112" t="s">
        <v>142</v>
      </c>
      <c r="E112" t="s">
        <v>139</v>
      </c>
      <c r="F112" t="s">
        <v>140</v>
      </c>
      <c r="G112">
        <v>0.01</v>
      </c>
      <c r="H112">
        <v>0</v>
      </c>
      <c r="I112">
        <v>0.2</v>
      </c>
      <c r="J112">
        <v>0</v>
      </c>
      <c r="K112">
        <v>0.01</v>
      </c>
      <c r="L112">
        <v>0.38</v>
      </c>
      <c r="M112">
        <v>0.39</v>
      </c>
      <c r="N112">
        <v>0.03</v>
      </c>
      <c r="O112">
        <v>0.18</v>
      </c>
      <c r="P112">
        <v>0.7</v>
      </c>
      <c r="Q112">
        <v>0.1</v>
      </c>
      <c r="R112">
        <v>1</v>
      </c>
      <c r="S112">
        <v>1</v>
      </c>
      <c r="T112" t="b">
        <v>1</v>
      </c>
      <c r="U112" t="b">
        <v>0</v>
      </c>
      <c r="W112" t="b">
        <v>1</v>
      </c>
      <c r="X112">
        <v>100</v>
      </c>
      <c r="Y112">
        <v>0</v>
      </c>
      <c r="Z112">
        <v>8324</v>
      </c>
      <c r="AA112">
        <v>0.35</v>
      </c>
      <c r="AB112">
        <v>0.15</v>
      </c>
      <c r="AC112" t="b">
        <v>0</v>
      </c>
      <c r="AD112" t="b">
        <v>0</v>
      </c>
      <c r="AE112" t="b">
        <v>0</v>
      </c>
      <c r="AF112">
        <v>31</v>
      </c>
      <c r="AG112">
        <v>2.1000000000000001E-2</v>
      </c>
      <c r="AH112" t="b">
        <v>0</v>
      </c>
      <c r="AI112">
        <v>63</v>
      </c>
      <c r="AJ112">
        <v>2.24E-2</v>
      </c>
      <c r="AK112" t="b">
        <v>0</v>
      </c>
      <c r="AL112">
        <v>2</v>
      </c>
      <c r="AM112">
        <v>0</v>
      </c>
      <c r="AN112">
        <v>78</v>
      </c>
      <c r="AO112">
        <v>15</v>
      </c>
      <c r="AP112" t="b">
        <v>0</v>
      </c>
      <c r="AQ112" t="b">
        <v>0</v>
      </c>
      <c r="AR112">
        <v>95</v>
      </c>
      <c r="AS112">
        <v>98</v>
      </c>
      <c r="AT112" t="b">
        <v>1</v>
      </c>
      <c r="AU112" t="b">
        <v>0</v>
      </c>
      <c r="AV112" t="b">
        <v>0</v>
      </c>
      <c r="AW112">
        <v>4</v>
      </c>
      <c r="AX112">
        <v>1</v>
      </c>
      <c r="AY112" t="b">
        <v>0</v>
      </c>
      <c r="AZ112">
        <v>78</v>
      </c>
      <c r="BA112">
        <v>9.65</v>
      </c>
      <c r="BB112" t="b">
        <v>0</v>
      </c>
      <c r="BC112">
        <v>33</v>
      </c>
      <c r="BD112">
        <v>0.17</v>
      </c>
      <c r="BE112" t="b">
        <v>0</v>
      </c>
      <c r="BF112">
        <v>94</v>
      </c>
      <c r="BG112">
        <v>2633.09</v>
      </c>
      <c r="BH112" t="b">
        <v>0</v>
      </c>
      <c r="BI112">
        <v>14</v>
      </c>
      <c r="BJ112" t="b">
        <v>0</v>
      </c>
      <c r="BK112">
        <v>67</v>
      </c>
      <c r="BL112">
        <v>28</v>
      </c>
      <c r="BM112" t="b">
        <v>0</v>
      </c>
      <c r="BN112">
        <v>16</v>
      </c>
      <c r="BO112">
        <v>3</v>
      </c>
      <c r="BP112">
        <v>94</v>
      </c>
      <c r="BQ112">
        <v>726900</v>
      </c>
      <c r="BR112" t="b">
        <v>0</v>
      </c>
      <c r="BS112" t="b">
        <v>0</v>
      </c>
      <c r="BT112">
        <v>3492</v>
      </c>
      <c r="BU112">
        <v>45</v>
      </c>
      <c r="BV112" t="b">
        <v>1</v>
      </c>
      <c r="BW112" t="b">
        <v>0</v>
      </c>
      <c r="BY112">
        <v>0.21</v>
      </c>
      <c r="BZ112">
        <v>0</v>
      </c>
      <c r="CA112" t="b">
        <v>0</v>
      </c>
      <c r="CB112">
        <v>96</v>
      </c>
      <c r="CC112">
        <v>11.52</v>
      </c>
      <c r="CD112" t="b">
        <v>0</v>
      </c>
      <c r="CE112">
        <v>37</v>
      </c>
      <c r="CF112">
        <v>0.04</v>
      </c>
      <c r="CG112" t="b">
        <v>0</v>
      </c>
      <c r="CH112">
        <v>65</v>
      </c>
      <c r="CI112">
        <v>0.7</v>
      </c>
      <c r="CL112" t="b">
        <v>0</v>
      </c>
      <c r="CM112" t="b">
        <v>0</v>
      </c>
      <c r="CN112" t="b">
        <v>0</v>
      </c>
      <c r="CO112" t="b">
        <v>0</v>
      </c>
      <c r="CP112" t="b">
        <v>0</v>
      </c>
      <c r="CQ112">
        <v>99</v>
      </c>
      <c r="CR112">
        <v>69.33</v>
      </c>
      <c r="CS112" t="b">
        <v>0</v>
      </c>
      <c r="CT112">
        <v>70</v>
      </c>
      <c r="CU112">
        <v>4.07</v>
      </c>
      <c r="CV112" t="b">
        <v>0</v>
      </c>
      <c r="CW112">
        <v>12</v>
      </c>
      <c r="CX112">
        <v>810</v>
      </c>
      <c r="CY112" t="b">
        <v>0</v>
      </c>
      <c r="CZ112">
        <v>11</v>
      </c>
      <c r="DA112">
        <v>720</v>
      </c>
      <c r="DB112" t="b">
        <v>0</v>
      </c>
      <c r="DC112">
        <v>6</v>
      </c>
      <c r="DD112">
        <v>330</v>
      </c>
      <c r="DE112" t="b">
        <v>0</v>
      </c>
      <c r="DF112">
        <v>0</v>
      </c>
      <c r="DG112">
        <v>88.9</v>
      </c>
      <c r="DH112" t="b">
        <v>0</v>
      </c>
      <c r="DI112">
        <v>28</v>
      </c>
      <c r="DJ112">
        <v>116</v>
      </c>
      <c r="DK112" t="b">
        <v>1</v>
      </c>
      <c r="DL112">
        <v>92</v>
      </c>
      <c r="DM112">
        <v>15</v>
      </c>
      <c r="DN112" t="b">
        <v>0</v>
      </c>
      <c r="DO112">
        <v>69</v>
      </c>
      <c r="DP112">
        <v>6</v>
      </c>
      <c r="DQ112" t="b">
        <v>0</v>
      </c>
      <c r="DR112">
        <v>35</v>
      </c>
      <c r="DS112">
        <v>23</v>
      </c>
      <c r="DT112">
        <v>23</v>
      </c>
      <c r="DU112">
        <v>5</v>
      </c>
      <c r="DV112">
        <v>50</v>
      </c>
      <c r="DW112">
        <v>10</v>
      </c>
      <c r="DX112">
        <v>91</v>
      </c>
      <c r="DY112">
        <v>5</v>
      </c>
      <c r="DZ112">
        <v>14</v>
      </c>
      <c r="EA112" t="b">
        <v>0</v>
      </c>
      <c r="EB112" t="b">
        <v>0</v>
      </c>
      <c r="EC112" t="b">
        <v>0</v>
      </c>
    </row>
    <row r="113" spans="1:133" x14ac:dyDescent="0.75">
      <c r="A113" t="s">
        <v>252</v>
      </c>
      <c r="B113" t="s">
        <v>137</v>
      </c>
      <c r="E113" t="s">
        <v>139</v>
      </c>
      <c r="F113" t="s">
        <v>140</v>
      </c>
      <c r="G113">
        <v>0</v>
      </c>
      <c r="H113">
        <v>0.01</v>
      </c>
      <c r="I113">
        <v>0.14000000000000001</v>
      </c>
      <c r="J113">
        <v>0</v>
      </c>
      <c r="K113">
        <v>0</v>
      </c>
      <c r="L113">
        <v>0.74</v>
      </c>
      <c r="M113">
        <v>0.09</v>
      </c>
      <c r="N113">
        <v>0</v>
      </c>
      <c r="O113">
        <v>0.05</v>
      </c>
      <c r="P113">
        <v>0.68</v>
      </c>
      <c r="Q113">
        <v>0.25</v>
      </c>
      <c r="R113">
        <v>0</v>
      </c>
      <c r="S113">
        <v>0</v>
      </c>
      <c r="T113" t="b">
        <v>0</v>
      </c>
      <c r="U113" t="b">
        <v>0</v>
      </c>
      <c r="W113" t="b">
        <v>0</v>
      </c>
      <c r="X113">
        <v>0</v>
      </c>
      <c r="Y113">
        <v>20</v>
      </c>
      <c r="Z113">
        <v>3032</v>
      </c>
      <c r="AA113">
        <v>0.02</v>
      </c>
      <c r="AB113">
        <v>0</v>
      </c>
      <c r="AC113" t="b">
        <v>0</v>
      </c>
      <c r="AD113" t="b">
        <v>0</v>
      </c>
      <c r="AE113" t="b">
        <v>0</v>
      </c>
      <c r="AF113">
        <v>23</v>
      </c>
      <c r="AG113">
        <v>7.4000000000000003E-3</v>
      </c>
      <c r="AH113" t="b">
        <v>0</v>
      </c>
      <c r="AI113">
        <v>82</v>
      </c>
      <c r="AJ113">
        <v>4.8300000000000003E-2</v>
      </c>
      <c r="AK113" t="b">
        <v>0</v>
      </c>
      <c r="AL113">
        <v>4</v>
      </c>
      <c r="AM113">
        <v>0</v>
      </c>
      <c r="AN113">
        <v>56</v>
      </c>
      <c r="AO113">
        <v>8</v>
      </c>
      <c r="AP113" t="b">
        <v>0</v>
      </c>
      <c r="AQ113" t="b">
        <v>0</v>
      </c>
      <c r="AR113">
        <v>98</v>
      </c>
      <c r="AS113">
        <v>99</v>
      </c>
      <c r="AT113" t="b">
        <v>1</v>
      </c>
      <c r="AU113" t="b">
        <v>0</v>
      </c>
      <c r="AV113" t="b">
        <v>0</v>
      </c>
      <c r="AW113">
        <v>3</v>
      </c>
      <c r="AX113">
        <v>1</v>
      </c>
      <c r="AY113" t="b">
        <v>0</v>
      </c>
      <c r="AZ113">
        <v>79</v>
      </c>
      <c r="BA113">
        <v>9.67</v>
      </c>
      <c r="BB113" t="b">
        <v>0</v>
      </c>
      <c r="BC113">
        <v>34</v>
      </c>
      <c r="BD113">
        <v>0.17</v>
      </c>
      <c r="BE113" t="b">
        <v>0</v>
      </c>
      <c r="BF113">
        <v>30</v>
      </c>
      <c r="BG113">
        <v>117.73</v>
      </c>
      <c r="BH113" t="b">
        <v>0</v>
      </c>
      <c r="BI113">
        <v>13</v>
      </c>
      <c r="BJ113" t="b">
        <v>0</v>
      </c>
      <c r="BK113">
        <v>10</v>
      </c>
      <c r="BL113">
        <v>11</v>
      </c>
      <c r="BM113" t="b">
        <v>0</v>
      </c>
      <c r="BN113">
        <v>9</v>
      </c>
      <c r="BO113">
        <v>1</v>
      </c>
      <c r="BP113">
        <v>97</v>
      </c>
      <c r="BQ113">
        <v>954800</v>
      </c>
      <c r="BR113" t="b">
        <v>0</v>
      </c>
      <c r="BS113" t="b">
        <v>0</v>
      </c>
      <c r="BT113">
        <v>2112</v>
      </c>
      <c r="BU113">
        <v>26</v>
      </c>
      <c r="BV113" t="b">
        <v>1</v>
      </c>
      <c r="BW113" t="b">
        <v>0</v>
      </c>
      <c r="BY113">
        <v>0.21</v>
      </c>
      <c r="BZ113">
        <v>0</v>
      </c>
      <c r="CA113" t="b">
        <v>0</v>
      </c>
      <c r="CB113">
        <v>90</v>
      </c>
      <c r="CC113">
        <v>6.07</v>
      </c>
      <c r="CD113" t="b">
        <v>0</v>
      </c>
      <c r="CE113">
        <v>38</v>
      </c>
      <c r="CF113">
        <v>0.04</v>
      </c>
      <c r="CG113" t="b">
        <v>0</v>
      </c>
      <c r="CH113">
        <v>48</v>
      </c>
      <c r="CI113">
        <v>0.33</v>
      </c>
      <c r="CL113" t="b">
        <v>0</v>
      </c>
      <c r="CM113" t="b">
        <v>0</v>
      </c>
      <c r="CN113" t="b">
        <v>0</v>
      </c>
      <c r="CO113" t="b">
        <v>0</v>
      </c>
      <c r="CP113" t="b">
        <v>0</v>
      </c>
      <c r="CQ113">
        <v>97</v>
      </c>
      <c r="CR113">
        <v>11.25</v>
      </c>
      <c r="CS113" t="b">
        <v>0</v>
      </c>
      <c r="CT113">
        <v>17</v>
      </c>
      <c r="CU113">
        <v>0.15</v>
      </c>
      <c r="CV113" t="b">
        <v>0</v>
      </c>
      <c r="CW113">
        <v>12</v>
      </c>
      <c r="CX113">
        <v>810</v>
      </c>
      <c r="CY113" t="b">
        <v>0</v>
      </c>
      <c r="CZ113">
        <v>25</v>
      </c>
      <c r="DA113">
        <v>850</v>
      </c>
      <c r="DB113" t="b">
        <v>0</v>
      </c>
      <c r="DC113">
        <v>37</v>
      </c>
      <c r="DD113">
        <v>530</v>
      </c>
      <c r="DE113" t="b">
        <v>0</v>
      </c>
      <c r="DF113">
        <v>13</v>
      </c>
      <c r="DG113">
        <v>82.4</v>
      </c>
      <c r="DH113" t="b">
        <v>0</v>
      </c>
      <c r="DI113">
        <v>7</v>
      </c>
      <c r="DJ113">
        <v>164</v>
      </c>
      <c r="DK113" t="b">
        <v>0</v>
      </c>
      <c r="DL113">
        <v>38</v>
      </c>
      <c r="DM113">
        <v>0</v>
      </c>
      <c r="DN113" t="b">
        <v>0</v>
      </c>
      <c r="DO113">
        <v>38</v>
      </c>
      <c r="DP113">
        <v>3</v>
      </c>
      <c r="DQ113" t="b">
        <v>0</v>
      </c>
      <c r="DR113">
        <v>2</v>
      </c>
      <c r="DS113">
        <v>5</v>
      </c>
      <c r="DT113">
        <v>12</v>
      </c>
      <c r="DU113">
        <v>3</v>
      </c>
      <c r="DV113">
        <v>9</v>
      </c>
      <c r="DW113">
        <v>2</v>
      </c>
      <c r="DX113">
        <v>92</v>
      </c>
      <c r="DY113">
        <v>7</v>
      </c>
      <c r="DZ113">
        <v>2</v>
      </c>
      <c r="EA113" t="b">
        <v>0</v>
      </c>
      <c r="EB113" t="b">
        <v>0</v>
      </c>
      <c r="EC113" t="b">
        <v>0</v>
      </c>
    </row>
    <row r="114" spans="1:133" x14ac:dyDescent="0.75">
      <c r="A114" t="s">
        <v>253</v>
      </c>
      <c r="B114" t="s">
        <v>137</v>
      </c>
      <c r="E114" t="s">
        <v>139</v>
      </c>
      <c r="F114" t="s">
        <v>140</v>
      </c>
      <c r="G114">
        <v>0</v>
      </c>
      <c r="H114">
        <v>0.01</v>
      </c>
      <c r="I114">
        <v>0.08</v>
      </c>
      <c r="J114">
        <v>0</v>
      </c>
      <c r="K114">
        <v>0.09</v>
      </c>
      <c r="L114">
        <v>0.74</v>
      </c>
      <c r="M114">
        <v>0.18</v>
      </c>
      <c r="N114">
        <v>0.01</v>
      </c>
      <c r="O114">
        <v>0.09</v>
      </c>
      <c r="P114">
        <v>0.62</v>
      </c>
      <c r="Q114">
        <v>0.28000000000000003</v>
      </c>
      <c r="R114">
        <v>0</v>
      </c>
      <c r="S114">
        <v>0</v>
      </c>
      <c r="T114" t="b">
        <v>0</v>
      </c>
      <c r="U114" t="b">
        <v>0</v>
      </c>
      <c r="W114" t="b">
        <v>0</v>
      </c>
      <c r="X114">
        <v>0</v>
      </c>
      <c r="Y114">
        <v>16</v>
      </c>
      <c r="Z114">
        <v>6502</v>
      </c>
      <c r="AA114">
        <v>0.12</v>
      </c>
      <c r="AB114">
        <v>0.04</v>
      </c>
      <c r="AC114" t="b">
        <v>0</v>
      </c>
      <c r="AD114" t="b">
        <v>0</v>
      </c>
      <c r="AE114" t="b">
        <v>0</v>
      </c>
      <c r="AF114">
        <v>30</v>
      </c>
      <c r="AG114">
        <v>1.78E-2</v>
      </c>
      <c r="AH114" t="b">
        <v>0</v>
      </c>
      <c r="AI114">
        <v>59</v>
      </c>
      <c r="AJ114">
        <v>1.9699999999999999E-2</v>
      </c>
      <c r="AK114" t="b">
        <v>0</v>
      </c>
      <c r="AL114">
        <v>1</v>
      </c>
      <c r="AM114">
        <v>0</v>
      </c>
      <c r="AN114">
        <v>62</v>
      </c>
      <c r="AO114">
        <v>10</v>
      </c>
      <c r="AP114" t="b">
        <v>0</v>
      </c>
      <c r="AQ114" t="b">
        <v>0</v>
      </c>
      <c r="AR114">
        <v>98</v>
      </c>
      <c r="AS114">
        <v>99</v>
      </c>
      <c r="AT114" t="b">
        <v>1</v>
      </c>
      <c r="AU114" t="b">
        <v>0</v>
      </c>
      <c r="AV114" t="b">
        <v>0</v>
      </c>
      <c r="AW114">
        <v>6</v>
      </c>
      <c r="AX114">
        <v>1</v>
      </c>
      <c r="AY114" t="b">
        <v>0</v>
      </c>
      <c r="AZ114">
        <v>78</v>
      </c>
      <c r="BA114">
        <v>9.64</v>
      </c>
      <c r="BB114" t="b">
        <v>0</v>
      </c>
      <c r="BC114">
        <v>26</v>
      </c>
      <c r="BD114">
        <v>0.14000000000000001</v>
      </c>
      <c r="BE114" t="b">
        <v>0</v>
      </c>
      <c r="BF114">
        <v>27</v>
      </c>
      <c r="BG114">
        <v>98.22</v>
      </c>
      <c r="BH114" t="b">
        <v>0</v>
      </c>
      <c r="BI114">
        <v>3</v>
      </c>
      <c r="BJ114" t="b">
        <v>0</v>
      </c>
      <c r="BK114">
        <v>26</v>
      </c>
      <c r="BL114">
        <v>16</v>
      </c>
      <c r="BM114" t="b">
        <v>0</v>
      </c>
      <c r="BN114">
        <v>11</v>
      </c>
      <c r="BO114">
        <v>1</v>
      </c>
      <c r="BP114">
        <v>94</v>
      </c>
      <c r="BQ114">
        <v>691700</v>
      </c>
      <c r="BR114" t="b">
        <v>0</v>
      </c>
      <c r="BS114" t="b">
        <v>0</v>
      </c>
      <c r="BT114">
        <v>1463</v>
      </c>
      <c r="BU114">
        <v>18</v>
      </c>
      <c r="BV114" t="b">
        <v>1</v>
      </c>
      <c r="BW114" t="b">
        <v>0</v>
      </c>
      <c r="BY114">
        <v>0.85</v>
      </c>
      <c r="BZ114">
        <v>0.02</v>
      </c>
      <c r="CA114" t="b">
        <v>0</v>
      </c>
      <c r="CB114">
        <v>72</v>
      </c>
      <c r="CC114">
        <v>2.35</v>
      </c>
      <c r="CD114" t="b">
        <v>0</v>
      </c>
      <c r="CE114">
        <v>42</v>
      </c>
      <c r="CF114">
        <v>0.04</v>
      </c>
      <c r="CG114" t="b">
        <v>0</v>
      </c>
      <c r="CH114">
        <v>38</v>
      </c>
      <c r="CI114">
        <v>0.22</v>
      </c>
      <c r="CL114" t="b">
        <v>0</v>
      </c>
      <c r="CM114" t="b">
        <v>0</v>
      </c>
      <c r="CN114" t="b">
        <v>0</v>
      </c>
      <c r="CO114" t="b">
        <v>0</v>
      </c>
      <c r="CP114" t="b">
        <v>0</v>
      </c>
      <c r="CQ114">
        <v>48</v>
      </c>
      <c r="CR114">
        <v>0</v>
      </c>
      <c r="CS114" t="b">
        <v>0</v>
      </c>
      <c r="CT114">
        <v>17</v>
      </c>
      <c r="CU114">
        <v>0.17</v>
      </c>
      <c r="CV114" t="b">
        <v>0</v>
      </c>
      <c r="CW114">
        <v>10</v>
      </c>
      <c r="CX114">
        <v>800</v>
      </c>
      <c r="CY114" t="b">
        <v>0</v>
      </c>
      <c r="CZ114">
        <v>21</v>
      </c>
      <c r="DA114">
        <v>819</v>
      </c>
      <c r="DB114" t="b">
        <v>0</v>
      </c>
      <c r="DC114">
        <v>43</v>
      </c>
      <c r="DD114">
        <v>560</v>
      </c>
      <c r="DE114" t="b">
        <v>0</v>
      </c>
      <c r="DF114">
        <v>3</v>
      </c>
      <c r="DG114">
        <v>85.3</v>
      </c>
      <c r="DH114" t="b">
        <v>0</v>
      </c>
      <c r="DI114">
        <v>21</v>
      </c>
      <c r="DJ114">
        <v>126</v>
      </c>
      <c r="DK114" t="b">
        <v>0</v>
      </c>
      <c r="DL114">
        <v>12</v>
      </c>
      <c r="DM114">
        <v>0</v>
      </c>
      <c r="DN114" t="b">
        <v>0</v>
      </c>
      <c r="DO114">
        <v>35</v>
      </c>
      <c r="DP114">
        <v>3</v>
      </c>
      <c r="DQ114" t="b">
        <v>0</v>
      </c>
      <c r="DR114">
        <v>8</v>
      </c>
      <c r="DS114">
        <v>10</v>
      </c>
      <c r="DT114">
        <v>14</v>
      </c>
      <c r="DU114">
        <v>4</v>
      </c>
      <c r="DV114">
        <v>6</v>
      </c>
      <c r="DW114">
        <v>2</v>
      </c>
      <c r="DX114">
        <v>94</v>
      </c>
      <c r="DY114">
        <v>7</v>
      </c>
      <c r="DZ114">
        <v>3</v>
      </c>
      <c r="EA114" t="b">
        <v>0</v>
      </c>
      <c r="EB114" t="b">
        <v>0</v>
      </c>
      <c r="EC114" t="b">
        <v>0</v>
      </c>
    </row>
    <row r="115" spans="1:133" x14ac:dyDescent="0.75">
      <c r="A115" t="s">
        <v>254</v>
      </c>
      <c r="B115" t="s">
        <v>137</v>
      </c>
      <c r="E115" t="s">
        <v>139</v>
      </c>
      <c r="F115" t="s">
        <v>140</v>
      </c>
      <c r="G115">
        <v>0.01</v>
      </c>
      <c r="H115">
        <v>0</v>
      </c>
      <c r="I115">
        <v>0.09</v>
      </c>
      <c r="J115">
        <v>0</v>
      </c>
      <c r="K115">
        <v>0.05</v>
      </c>
      <c r="L115">
        <v>0.68</v>
      </c>
      <c r="M115">
        <v>0.16</v>
      </c>
      <c r="N115">
        <v>0.01</v>
      </c>
      <c r="O115">
        <v>0.05</v>
      </c>
      <c r="P115">
        <v>0.8</v>
      </c>
      <c r="Q115">
        <v>0.13</v>
      </c>
      <c r="R115">
        <v>0</v>
      </c>
      <c r="S115">
        <v>0</v>
      </c>
      <c r="T115" t="b">
        <v>0</v>
      </c>
      <c r="U115" t="b">
        <v>0</v>
      </c>
      <c r="W115" t="b">
        <v>0</v>
      </c>
      <c r="X115">
        <v>0</v>
      </c>
      <c r="Y115">
        <v>0</v>
      </c>
      <c r="Z115">
        <v>3618</v>
      </c>
      <c r="AA115">
        <v>0.02</v>
      </c>
      <c r="AB115">
        <v>0</v>
      </c>
      <c r="AC115" t="b">
        <v>0</v>
      </c>
      <c r="AD115" t="b">
        <v>0</v>
      </c>
      <c r="AE115" t="b">
        <v>0</v>
      </c>
      <c r="AF115">
        <v>7</v>
      </c>
      <c r="AG115">
        <v>2.9999999999999997E-4</v>
      </c>
      <c r="AH115" t="b">
        <v>0</v>
      </c>
      <c r="AI115">
        <v>0</v>
      </c>
      <c r="AJ115">
        <v>0</v>
      </c>
      <c r="AK115" t="b">
        <v>0</v>
      </c>
      <c r="AL115">
        <v>0</v>
      </c>
      <c r="AM115">
        <v>0</v>
      </c>
      <c r="AN115">
        <v>70</v>
      </c>
      <c r="AO115">
        <v>12</v>
      </c>
      <c r="AP115" t="b">
        <v>0</v>
      </c>
      <c r="AQ115" t="b">
        <v>0</v>
      </c>
      <c r="AR115">
        <v>99</v>
      </c>
      <c r="AS115">
        <v>100</v>
      </c>
      <c r="AT115" t="b">
        <v>1</v>
      </c>
      <c r="AU115" t="b">
        <v>0</v>
      </c>
      <c r="AV115" t="b">
        <v>0</v>
      </c>
      <c r="AW115">
        <v>8</v>
      </c>
      <c r="AX115">
        <v>1</v>
      </c>
      <c r="AY115" t="b">
        <v>0</v>
      </c>
      <c r="AZ115">
        <v>79</v>
      </c>
      <c r="BA115">
        <v>9.67</v>
      </c>
      <c r="BB115" t="b">
        <v>0</v>
      </c>
      <c r="BC115">
        <v>27</v>
      </c>
      <c r="BD115">
        <v>0.14000000000000001</v>
      </c>
      <c r="BE115" t="b">
        <v>0</v>
      </c>
      <c r="BF115">
        <v>29</v>
      </c>
      <c r="BG115">
        <v>111.65</v>
      </c>
      <c r="BH115" t="b">
        <v>0</v>
      </c>
      <c r="BI115">
        <v>27</v>
      </c>
      <c r="BJ115" t="b">
        <v>0</v>
      </c>
      <c r="BK115">
        <v>32</v>
      </c>
      <c r="BL115">
        <v>17</v>
      </c>
      <c r="BM115" t="b">
        <v>0</v>
      </c>
      <c r="BN115">
        <v>11</v>
      </c>
      <c r="BO115">
        <v>2</v>
      </c>
      <c r="BP115">
        <v>93</v>
      </c>
      <c r="BQ115">
        <v>675900</v>
      </c>
      <c r="BR115" t="b">
        <v>0</v>
      </c>
      <c r="BS115" t="b">
        <v>0</v>
      </c>
      <c r="BT115">
        <v>4381</v>
      </c>
      <c r="BU115">
        <v>58</v>
      </c>
      <c r="BV115" t="b">
        <v>1</v>
      </c>
      <c r="BW115" t="b">
        <v>0</v>
      </c>
      <c r="BY115">
        <v>0.68</v>
      </c>
      <c r="BZ115">
        <v>0.01</v>
      </c>
      <c r="CA115" t="b">
        <v>0</v>
      </c>
      <c r="CB115">
        <v>62</v>
      </c>
      <c r="CC115">
        <v>1.45</v>
      </c>
      <c r="CD115" t="b">
        <v>0</v>
      </c>
      <c r="CE115">
        <v>42</v>
      </c>
      <c r="CF115">
        <v>0.04</v>
      </c>
      <c r="CG115" t="b">
        <v>0</v>
      </c>
      <c r="CH115">
        <v>35</v>
      </c>
      <c r="CI115">
        <v>0.2</v>
      </c>
      <c r="CL115" t="b">
        <v>0</v>
      </c>
      <c r="CM115" t="b">
        <v>0</v>
      </c>
      <c r="CN115" t="b">
        <v>0</v>
      </c>
      <c r="CO115" t="b">
        <v>0</v>
      </c>
      <c r="CP115" t="b">
        <v>0</v>
      </c>
      <c r="CQ115">
        <v>42</v>
      </c>
      <c r="CR115">
        <v>0</v>
      </c>
      <c r="CS115" t="b">
        <v>0</v>
      </c>
      <c r="CT115">
        <v>60</v>
      </c>
      <c r="CU115">
        <v>2.77</v>
      </c>
      <c r="CV115" t="b">
        <v>0</v>
      </c>
      <c r="CW115">
        <v>40</v>
      </c>
      <c r="CX115">
        <v>930</v>
      </c>
      <c r="CY115" t="b">
        <v>0</v>
      </c>
      <c r="CZ115">
        <v>4</v>
      </c>
      <c r="DA115">
        <v>580</v>
      </c>
      <c r="DB115" t="b">
        <v>0</v>
      </c>
      <c r="DC115">
        <v>8</v>
      </c>
      <c r="DD115">
        <v>360</v>
      </c>
      <c r="DE115" t="b">
        <v>0</v>
      </c>
      <c r="DF115">
        <v>5</v>
      </c>
      <c r="DG115">
        <v>84.5</v>
      </c>
      <c r="DH115" t="b">
        <v>0</v>
      </c>
      <c r="DI115">
        <v>14</v>
      </c>
      <c r="DJ115">
        <v>140</v>
      </c>
      <c r="DK115" t="b">
        <v>0</v>
      </c>
      <c r="DL115">
        <v>68</v>
      </c>
      <c r="DM115">
        <v>3</v>
      </c>
      <c r="DN115" t="b">
        <v>0</v>
      </c>
      <c r="DO115">
        <v>86</v>
      </c>
      <c r="DP115">
        <v>9</v>
      </c>
      <c r="DQ115" t="b">
        <v>0</v>
      </c>
      <c r="DR115">
        <v>11</v>
      </c>
      <c r="DS115">
        <v>11</v>
      </c>
      <c r="DT115">
        <v>9</v>
      </c>
      <c r="DU115">
        <v>3</v>
      </c>
      <c r="DV115">
        <v>36</v>
      </c>
      <c r="DW115">
        <v>7</v>
      </c>
      <c r="DX115">
        <v>57</v>
      </c>
      <c r="DY115">
        <v>2</v>
      </c>
      <c r="DZ115">
        <v>0</v>
      </c>
      <c r="EA115" t="b">
        <v>0</v>
      </c>
      <c r="EB115" t="b">
        <v>0</v>
      </c>
      <c r="EC115" t="b">
        <v>0</v>
      </c>
    </row>
    <row r="116" spans="1:133" x14ac:dyDescent="0.75">
      <c r="A116" t="s">
        <v>255</v>
      </c>
      <c r="B116" t="s">
        <v>137</v>
      </c>
      <c r="E116" t="s">
        <v>139</v>
      </c>
      <c r="F116" t="s">
        <v>140</v>
      </c>
      <c r="G116">
        <v>0.01</v>
      </c>
      <c r="H116">
        <v>0</v>
      </c>
      <c r="I116">
        <v>0.06</v>
      </c>
      <c r="J116">
        <v>0</v>
      </c>
      <c r="K116">
        <v>0.05</v>
      </c>
      <c r="L116">
        <v>0.63</v>
      </c>
      <c r="M116">
        <v>0.24</v>
      </c>
      <c r="N116">
        <v>7.0000000000000007E-2</v>
      </c>
      <c r="O116">
        <v>0.1</v>
      </c>
      <c r="P116">
        <v>0.68</v>
      </c>
      <c r="Q116">
        <v>0.2</v>
      </c>
      <c r="R116">
        <v>0</v>
      </c>
      <c r="S116">
        <v>0</v>
      </c>
      <c r="T116" t="b">
        <v>0</v>
      </c>
      <c r="U116" t="b">
        <v>0</v>
      </c>
      <c r="W116" t="b">
        <v>0</v>
      </c>
      <c r="X116">
        <v>0</v>
      </c>
      <c r="Y116">
        <v>0</v>
      </c>
      <c r="Z116">
        <v>6859</v>
      </c>
      <c r="AA116">
        <v>0.11</v>
      </c>
      <c r="AB116">
        <v>0.03</v>
      </c>
      <c r="AC116" t="b">
        <v>0</v>
      </c>
      <c r="AD116" t="b">
        <v>0</v>
      </c>
      <c r="AE116" t="b">
        <v>0</v>
      </c>
      <c r="AF116">
        <v>30</v>
      </c>
      <c r="AG116">
        <v>1.78E-2</v>
      </c>
      <c r="AH116" t="b">
        <v>0</v>
      </c>
      <c r="AI116">
        <v>37</v>
      </c>
      <c r="AJ116">
        <v>8.2000000000000007E-3</v>
      </c>
      <c r="AK116" t="b">
        <v>0</v>
      </c>
      <c r="AL116">
        <v>0</v>
      </c>
      <c r="AM116">
        <v>0</v>
      </c>
      <c r="AN116">
        <v>49</v>
      </c>
      <c r="AO116">
        <v>7</v>
      </c>
      <c r="AP116" t="b">
        <v>0</v>
      </c>
      <c r="AQ116" t="b">
        <v>0</v>
      </c>
      <c r="AR116">
        <v>92</v>
      </c>
      <c r="AS116">
        <v>94</v>
      </c>
      <c r="AT116" t="b">
        <v>1</v>
      </c>
      <c r="AU116" t="b">
        <v>0</v>
      </c>
      <c r="AV116" t="b">
        <v>0</v>
      </c>
      <c r="AW116">
        <v>4</v>
      </c>
      <c r="AX116">
        <v>1</v>
      </c>
      <c r="AY116" t="b">
        <v>0</v>
      </c>
      <c r="AZ116">
        <v>79</v>
      </c>
      <c r="BA116">
        <v>9.66</v>
      </c>
      <c r="BB116" t="b">
        <v>0</v>
      </c>
      <c r="BC116">
        <v>27</v>
      </c>
      <c r="BD116">
        <v>0.14000000000000001</v>
      </c>
      <c r="BE116" t="b">
        <v>0</v>
      </c>
      <c r="BF116">
        <v>75</v>
      </c>
      <c r="BG116">
        <v>782.78</v>
      </c>
      <c r="BH116" t="b">
        <v>0</v>
      </c>
      <c r="BI116">
        <v>57</v>
      </c>
      <c r="BJ116" t="b">
        <v>0</v>
      </c>
      <c r="BK116">
        <v>17</v>
      </c>
      <c r="BL116">
        <v>14</v>
      </c>
      <c r="BM116" t="b">
        <v>0</v>
      </c>
      <c r="BN116">
        <v>19</v>
      </c>
      <c r="BO116">
        <v>4</v>
      </c>
      <c r="BP116">
        <v>94</v>
      </c>
      <c r="BQ116">
        <v>687700</v>
      </c>
      <c r="BR116" t="b">
        <v>0</v>
      </c>
      <c r="BS116" t="b">
        <v>0</v>
      </c>
      <c r="BT116">
        <v>2429</v>
      </c>
      <c r="BU116">
        <v>30</v>
      </c>
      <c r="BV116" t="b">
        <v>1</v>
      </c>
      <c r="BW116" t="b">
        <v>0</v>
      </c>
      <c r="BY116">
        <v>0.71</v>
      </c>
      <c r="BZ116">
        <v>0.01</v>
      </c>
      <c r="CA116" t="b">
        <v>0</v>
      </c>
      <c r="CB116">
        <v>57</v>
      </c>
      <c r="CC116">
        <v>1.18</v>
      </c>
      <c r="CD116" t="b">
        <v>0</v>
      </c>
      <c r="CE116">
        <v>42</v>
      </c>
      <c r="CF116">
        <v>0.04</v>
      </c>
      <c r="CG116" t="b">
        <v>0</v>
      </c>
      <c r="CH116">
        <v>49</v>
      </c>
      <c r="CI116">
        <v>0.34</v>
      </c>
      <c r="CL116" t="b">
        <v>0</v>
      </c>
      <c r="CM116" t="b">
        <v>0</v>
      </c>
      <c r="CN116" t="b">
        <v>0</v>
      </c>
      <c r="CO116" t="b">
        <v>0</v>
      </c>
      <c r="CP116" t="b">
        <v>0</v>
      </c>
      <c r="CQ116">
        <v>98</v>
      </c>
      <c r="CR116">
        <v>42.64</v>
      </c>
      <c r="CS116" t="b">
        <v>0</v>
      </c>
      <c r="CT116">
        <v>56</v>
      </c>
      <c r="CU116">
        <v>2.37</v>
      </c>
      <c r="CV116" t="b">
        <v>0</v>
      </c>
      <c r="CW116">
        <v>20</v>
      </c>
      <c r="CX116">
        <v>850</v>
      </c>
      <c r="CY116" t="b">
        <v>0</v>
      </c>
      <c r="CZ116">
        <v>26</v>
      </c>
      <c r="DA116">
        <v>860</v>
      </c>
      <c r="DB116" t="b">
        <v>0</v>
      </c>
      <c r="DC116">
        <v>35</v>
      </c>
      <c r="DD116">
        <v>520</v>
      </c>
      <c r="DE116" t="b">
        <v>0</v>
      </c>
      <c r="DF116">
        <v>20</v>
      </c>
      <c r="DG116">
        <v>81.5</v>
      </c>
      <c r="DH116" t="b">
        <v>0</v>
      </c>
      <c r="DI116">
        <v>17</v>
      </c>
      <c r="DJ116">
        <v>134</v>
      </c>
      <c r="DK116" t="b">
        <v>0</v>
      </c>
      <c r="DL116">
        <v>67</v>
      </c>
      <c r="DM116">
        <v>3</v>
      </c>
      <c r="DN116" t="b">
        <v>0</v>
      </c>
      <c r="DO116">
        <v>23</v>
      </c>
      <c r="DP116">
        <v>2</v>
      </c>
      <c r="DQ116" t="b">
        <v>0</v>
      </c>
      <c r="DR116">
        <v>19</v>
      </c>
      <c r="DS116">
        <v>15</v>
      </c>
      <c r="DT116">
        <v>9</v>
      </c>
      <c r="DU116">
        <v>3</v>
      </c>
      <c r="DV116">
        <v>41</v>
      </c>
      <c r="DW116">
        <v>8</v>
      </c>
      <c r="DX116">
        <v>87</v>
      </c>
      <c r="DY116">
        <v>4</v>
      </c>
      <c r="DZ116">
        <v>2</v>
      </c>
      <c r="EA116" t="b">
        <v>0</v>
      </c>
      <c r="EB116" t="b">
        <v>0</v>
      </c>
      <c r="EC116" t="b">
        <v>0</v>
      </c>
    </row>
    <row r="117" spans="1:133" x14ac:dyDescent="0.75">
      <c r="A117" t="s">
        <v>256</v>
      </c>
      <c r="B117" t="s">
        <v>137</v>
      </c>
      <c r="E117" t="s">
        <v>139</v>
      </c>
      <c r="F117" t="s">
        <v>140</v>
      </c>
      <c r="G117">
        <v>0</v>
      </c>
      <c r="H117">
        <v>0.02</v>
      </c>
      <c r="I117">
        <v>0.04</v>
      </c>
      <c r="J117">
        <v>0.01</v>
      </c>
      <c r="K117">
        <v>0.06</v>
      </c>
      <c r="L117">
        <v>0.61</v>
      </c>
      <c r="M117">
        <v>0.27</v>
      </c>
      <c r="N117">
        <v>0</v>
      </c>
      <c r="O117">
        <v>0.11</v>
      </c>
      <c r="P117">
        <v>0.76</v>
      </c>
      <c r="Q117">
        <v>0.12</v>
      </c>
      <c r="R117">
        <v>0</v>
      </c>
      <c r="S117">
        <v>0</v>
      </c>
      <c r="T117" t="b">
        <v>0</v>
      </c>
      <c r="U117" t="b">
        <v>0</v>
      </c>
      <c r="W117" t="b">
        <v>0</v>
      </c>
      <c r="X117">
        <v>0</v>
      </c>
      <c r="Y117">
        <v>0</v>
      </c>
      <c r="Z117">
        <v>3563</v>
      </c>
      <c r="AA117">
        <v>0.42</v>
      </c>
      <c r="AB117">
        <v>0.18</v>
      </c>
      <c r="AC117" t="b">
        <v>0</v>
      </c>
      <c r="AD117" t="b">
        <v>0</v>
      </c>
      <c r="AE117" t="b">
        <v>0</v>
      </c>
      <c r="AF117">
        <v>10</v>
      </c>
      <c r="AG117">
        <v>8.0000000000000004E-4</v>
      </c>
      <c r="AH117" t="b">
        <v>0</v>
      </c>
      <c r="AI117">
        <v>0</v>
      </c>
      <c r="AJ117">
        <v>0</v>
      </c>
      <c r="AK117" t="b">
        <v>0</v>
      </c>
      <c r="AL117">
        <v>0</v>
      </c>
      <c r="AM117">
        <v>0</v>
      </c>
      <c r="AN117">
        <v>76</v>
      </c>
      <c r="AO117">
        <v>14</v>
      </c>
      <c r="AP117" t="b">
        <v>0</v>
      </c>
      <c r="AQ117" t="b">
        <v>0</v>
      </c>
      <c r="AR117">
        <v>82</v>
      </c>
      <c r="AS117">
        <v>59</v>
      </c>
      <c r="AT117" t="b">
        <v>0</v>
      </c>
      <c r="AU117" t="b">
        <v>0</v>
      </c>
      <c r="AV117" t="b">
        <v>0</v>
      </c>
      <c r="AW117">
        <v>15</v>
      </c>
      <c r="AX117">
        <v>1</v>
      </c>
      <c r="AY117" t="b">
        <v>0</v>
      </c>
      <c r="AZ117">
        <v>80</v>
      </c>
      <c r="BA117">
        <v>9.73</v>
      </c>
      <c r="BB117" t="b">
        <v>0</v>
      </c>
      <c r="BC117">
        <v>31</v>
      </c>
      <c r="BD117">
        <v>0.16</v>
      </c>
      <c r="BE117" t="b">
        <v>0</v>
      </c>
      <c r="BF117">
        <v>79</v>
      </c>
      <c r="BG117">
        <v>959.42</v>
      </c>
      <c r="BH117" t="b">
        <v>0</v>
      </c>
      <c r="BI117">
        <v>22</v>
      </c>
      <c r="BJ117" t="b">
        <v>0</v>
      </c>
      <c r="BK117">
        <v>58</v>
      </c>
      <c r="BL117">
        <v>25</v>
      </c>
      <c r="BM117" t="b">
        <v>0</v>
      </c>
      <c r="BN117">
        <v>42</v>
      </c>
      <c r="BO117">
        <v>18</v>
      </c>
      <c r="BP117">
        <v>90</v>
      </c>
      <c r="BQ117">
        <v>558300</v>
      </c>
      <c r="BR117" t="b">
        <v>0</v>
      </c>
      <c r="BS117" t="b">
        <v>0</v>
      </c>
      <c r="BT117">
        <v>4166</v>
      </c>
      <c r="BU117">
        <v>55</v>
      </c>
      <c r="BV117" t="b">
        <v>1</v>
      </c>
      <c r="BW117" t="b">
        <v>0</v>
      </c>
      <c r="BY117">
        <v>0.21</v>
      </c>
      <c r="BZ117">
        <v>0</v>
      </c>
      <c r="CA117" t="b">
        <v>0</v>
      </c>
      <c r="CB117">
        <v>63</v>
      </c>
      <c r="CC117">
        <v>1.54</v>
      </c>
      <c r="CD117" t="b">
        <v>0</v>
      </c>
      <c r="CE117">
        <v>40</v>
      </c>
      <c r="CF117">
        <v>0.04</v>
      </c>
      <c r="CG117" t="b">
        <v>0</v>
      </c>
      <c r="CH117">
        <v>37</v>
      </c>
      <c r="CI117">
        <v>0.21</v>
      </c>
      <c r="CL117" t="b">
        <v>0</v>
      </c>
      <c r="CM117" t="b">
        <v>0</v>
      </c>
      <c r="CN117" t="b">
        <v>0</v>
      </c>
      <c r="CO117" t="b">
        <v>0</v>
      </c>
      <c r="CP117" t="b">
        <v>0</v>
      </c>
      <c r="CS117" t="b">
        <v>0</v>
      </c>
      <c r="CT117">
        <v>73</v>
      </c>
      <c r="CU117">
        <v>4.49</v>
      </c>
      <c r="CV117" t="b">
        <v>0</v>
      </c>
      <c r="CW117">
        <v>27</v>
      </c>
      <c r="CX117">
        <v>880</v>
      </c>
      <c r="CY117" t="b">
        <v>0</v>
      </c>
      <c r="CZ117">
        <v>21</v>
      </c>
      <c r="DA117">
        <v>819</v>
      </c>
      <c r="DB117" t="b">
        <v>0</v>
      </c>
      <c r="DC117">
        <v>14</v>
      </c>
      <c r="DD117">
        <v>409</v>
      </c>
      <c r="DE117" t="b">
        <v>0</v>
      </c>
      <c r="DF117">
        <v>26</v>
      </c>
      <c r="DG117">
        <v>80.8</v>
      </c>
      <c r="DH117" t="b">
        <v>0</v>
      </c>
      <c r="DI117">
        <v>57</v>
      </c>
      <c r="DJ117">
        <v>87</v>
      </c>
      <c r="DK117" t="b">
        <v>0</v>
      </c>
      <c r="DL117">
        <v>76</v>
      </c>
      <c r="DM117">
        <v>5</v>
      </c>
      <c r="DN117" t="b">
        <v>0</v>
      </c>
      <c r="DO117">
        <v>64</v>
      </c>
      <c r="DP117">
        <v>6</v>
      </c>
      <c r="DQ117" t="b">
        <v>0</v>
      </c>
      <c r="DR117">
        <v>48</v>
      </c>
      <c r="DS117">
        <v>29</v>
      </c>
      <c r="DT117">
        <v>56</v>
      </c>
      <c r="DU117">
        <v>13</v>
      </c>
      <c r="DV117">
        <v>75</v>
      </c>
      <c r="DW117">
        <v>17</v>
      </c>
      <c r="DX117">
        <v>89</v>
      </c>
      <c r="DY117">
        <v>6</v>
      </c>
      <c r="DZ117">
        <v>6</v>
      </c>
      <c r="EA117" t="b">
        <v>0</v>
      </c>
      <c r="EB117" t="b">
        <v>0</v>
      </c>
      <c r="EC117" t="b">
        <v>0</v>
      </c>
    </row>
    <row r="118" spans="1:133" x14ac:dyDescent="0.75">
      <c r="A118" t="s">
        <v>257</v>
      </c>
      <c r="B118" t="s">
        <v>137</v>
      </c>
      <c r="E118" t="s">
        <v>139</v>
      </c>
      <c r="F118" t="s">
        <v>140</v>
      </c>
      <c r="G118">
        <v>0</v>
      </c>
      <c r="H118">
        <v>0</v>
      </c>
      <c r="I118">
        <v>0.05</v>
      </c>
      <c r="J118">
        <v>0</v>
      </c>
      <c r="K118">
        <v>0.02</v>
      </c>
      <c r="L118">
        <v>0.72</v>
      </c>
      <c r="M118">
        <v>0.19</v>
      </c>
      <c r="N118">
        <v>0.01</v>
      </c>
      <c r="O118">
        <v>0.08</v>
      </c>
      <c r="P118">
        <v>0.69</v>
      </c>
      <c r="Q118">
        <v>0.21</v>
      </c>
      <c r="R118">
        <v>0</v>
      </c>
      <c r="S118">
        <v>0</v>
      </c>
      <c r="T118" t="b">
        <v>0</v>
      </c>
      <c r="U118" t="b">
        <v>0</v>
      </c>
      <c r="W118" t="b">
        <v>0</v>
      </c>
      <c r="X118">
        <v>0</v>
      </c>
      <c r="Y118">
        <v>0</v>
      </c>
      <c r="Z118">
        <v>4129</v>
      </c>
      <c r="AA118">
        <v>0.32</v>
      </c>
      <c r="AB118">
        <v>0.13</v>
      </c>
      <c r="AC118" t="b">
        <v>0</v>
      </c>
      <c r="AD118" t="b">
        <v>0</v>
      </c>
      <c r="AE118" t="b">
        <v>0</v>
      </c>
      <c r="AF118">
        <v>22</v>
      </c>
      <c r="AG118">
        <v>6.1999999999999998E-3</v>
      </c>
      <c r="AH118" t="b">
        <v>0</v>
      </c>
      <c r="AI118">
        <v>2</v>
      </c>
      <c r="AJ118">
        <v>2.9999999999999997E-4</v>
      </c>
      <c r="AK118" t="b">
        <v>0</v>
      </c>
      <c r="AL118">
        <v>0</v>
      </c>
      <c r="AM118">
        <v>0</v>
      </c>
      <c r="AN118">
        <v>86</v>
      </c>
      <c r="AO118">
        <v>21</v>
      </c>
      <c r="AP118" t="b">
        <v>0</v>
      </c>
      <c r="AQ118" t="b">
        <v>0</v>
      </c>
      <c r="AR118">
        <v>95</v>
      </c>
      <c r="AS118">
        <v>98</v>
      </c>
      <c r="AT118" t="b">
        <v>1</v>
      </c>
      <c r="AU118" t="b">
        <v>0</v>
      </c>
      <c r="AV118" t="b">
        <v>0</v>
      </c>
      <c r="AW118">
        <v>10</v>
      </c>
      <c r="AX118">
        <v>1</v>
      </c>
      <c r="AY118" t="b">
        <v>0</v>
      </c>
      <c r="AZ118">
        <v>79</v>
      </c>
      <c r="BA118">
        <v>9.6999999999999993</v>
      </c>
      <c r="BB118" t="b">
        <v>0</v>
      </c>
      <c r="BC118">
        <v>31</v>
      </c>
      <c r="BD118">
        <v>0.16</v>
      </c>
      <c r="BE118" t="b">
        <v>0</v>
      </c>
      <c r="BF118">
        <v>48</v>
      </c>
      <c r="BG118">
        <v>268.70999999999998</v>
      </c>
      <c r="BH118" t="b">
        <v>0</v>
      </c>
      <c r="BI118">
        <v>5</v>
      </c>
      <c r="BJ118" t="b">
        <v>0</v>
      </c>
      <c r="BK118">
        <v>46</v>
      </c>
      <c r="BL118">
        <v>21</v>
      </c>
      <c r="BM118" t="b">
        <v>0</v>
      </c>
      <c r="BN118">
        <v>16</v>
      </c>
      <c r="BO118">
        <v>3</v>
      </c>
      <c r="BP118">
        <v>93</v>
      </c>
      <c r="BQ118">
        <v>646500</v>
      </c>
      <c r="BR118" t="b">
        <v>0</v>
      </c>
      <c r="BS118" t="b">
        <v>0</v>
      </c>
      <c r="BT118">
        <v>4689</v>
      </c>
      <c r="BU118">
        <v>62</v>
      </c>
      <c r="BV118" t="b">
        <v>1</v>
      </c>
      <c r="BW118" t="b">
        <v>0</v>
      </c>
      <c r="BY118">
        <v>0.75</v>
      </c>
      <c r="BZ118">
        <v>0.01</v>
      </c>
      <c r="CA118" t="b">
        <v>0</v>
      </c>
      <c r="CB118">
        <v>70</v>
      </c>
      <c r="CC118">
        <v>2.17</v>
      </c>
      <c r="CD118" t="b">
        <v>0</v>
      </c>
      <c r="CE118">
        <v>40</v>
      </c>
      <c r="CF118">
        <v>0.04</v>
      </c>
      <c r="CG118" t="b">
        <v>0</v>
      </c>
      <c r="CH118">
        <v>33</v>
      </c>
      <c r="CI118">
        <v>0.18</v>
      </c>
      <c r="CL118" t="b">
        <v>0</v>
      </c>
      <c r="CM118" t="b">
        <v>0</v>
      </c>
      <c r="CN118" t="b">
        <v>0</v>
      </c>
      <c r="CO118" t="b">
        <v>0</v>
      </c>
      <c r="CP118" t="b">
        <v>0</v>
      </c>
      <c r="CQ118">
        <v>74</v>
      </c>
      <c r="CR118">
        <v>0.02</v>
      </c>
      <c r="CS118" t="b">
        <v>0</v>
      </c>
      <c r="CT118">
        <v>66</v>
      </c>
      <c r="CU118">
        <v>3.5</v>
      </c>
      <c r="CV118" t="b">
        <v>0</v>
      </c>
      <c r="CW118">
        <v>22</v>
      </c>
      <c r="CX118">
        <v>860</v>
      </c>
      <c r="CY118" t="b">
        <v>0</v>
      </c>
      <c r="CZ118">
        <v>33</v>
      </c>
      <c r="DA118">
        <v>910</v>
      </c>
      <c r="DB118" t="b">
        <v>0</v>
      </c>
      <c r="DC118">
        <v>49</v>
      </c>
      <c r="DD118">
        <v>590</v>
      </c>
      <c r="DE118" t="b">
        <v>0</v>
      </c>
      <c r="DF118">
        <v>23</v>
      </c>
      <c r="DG118">
        <v>81.2</v>
      </c>
      <c r="DH118" t="b">
        <v>0</v>
      </c>
      <c r="DI118">
        <v>22</v>
      </c>
      <c r="DJ118">
        <v>124</v>
      </c>
      <c r="DK118" t="b">
        <v>0</v>
      </c>
      <c r="DL118">
        <v>12</v>
      </c>
      <c r="DM118">
        <v>0</v>
      </c>
      <c r="DN118" t="b">
        <v>0</v>
      </c>
      <c r="DO118">
        <v>32</v>
      </c>
      <c r="DP118">
        <v>3</v>
      </c>
      <c r="DQ118" t="b">
        <v>0</v>
      </c>
      <c r="DR118">
        <v>31</v>
      </c>
      <c r="DS118">
        <v>21</v>
      </c>
      <c r="DT118">
        <v>17</v>
      </c>
      <c r="DU118">
        <v>4</v>
      </c>
      <c r="DV118">
        <v>34</v>
      </c>
      <c r="DW118">
        <v>6</v>
      </c>
      <c r="DX118">
        <v>92</v>
      </c>
      <c r="DY118">
        <v>10</v>
      </c>
      <c r="DZ118">
        <v>1</v>
      </c>
      <c r="EA118" t="b">
        <v>0</v>
      </c>
      <c r="EB118" t="b">
        <v>0</v>
      </c>
      <c r="EC118" t="b">
        <v>0</v>
      </c>
    </row>
    <row r="119" spans="1:133" x14ac:dyDescent="0.75">
      <c r="A119" t="s">
        <v>258</v>
      </c>
      <c r="B119" t="s">
        <v>137</v>
      </c>
      <c r="E119" t="s">
        <v>139</v>
      </c>
      <c r="F119" t="s">
        <v>140</v>
      </c>
      <c r="G119">
        <v>0</v>
      </c>
      <c r="H119">
        <v>0</v>
      </c>
      <c r="I119">
        <v>0.08</v>
      </c>
      <c r="J119">
        <v>0</v>
      </c>
      <c r="K119">
        <v>0.04</v>
      </c>
      <c r="L119">
        <v>0.71</v>
      </c>
      <c r="M119">
        <v>0.16</v>
      </c>
      <c r="N119">
        <v>0.01</v>
      </c>
      <c r="O119">
        <v>0.08</v>
      </c>
      <c r="P119">
        <v>0.67</v>
      </c>
      <c r="Q119">
        <v>0.23</v>
      </c>
      <c r="R119">
        <v>0</v>
      </c>
      <c r="S119">
        <v>0</v>
      </c>
      <c r="T119" t="b">
        <v>0</v>
      </c>
      <c r="U119" t="b">
        <v>0</v>
      </c>
      <c r="W119" t="b">
        <v>0</v>
      </c>
      <c r="X119">
        <v>0</v>
      </c>
      <c r="Y119">
        <v>0</v>
      </c>
      <c r="Z119">
        <v>3431</v>
      </c>
      <c r="AA119">
        <v>0.13</v>
      </c>
      <c r="AB119">
        <v>0.04</v>
      </c>
      <c r="AC119" t="b">
        <v>0</v>
      </c>
      <c r="AD119" t="b">
        <v>0</v>
      </c>
      <c r="AE119" t="b">
        <v>0</v>
      </c>
      <c r="AF119">
        <v>24</v>
      </c>
      <c r="AG119">
        <v>8.5000000000000006E-3</v>
      </c>
      <c r="AH119" t="b">
        <v>0</v>
      </c>
      <c r="AI119">
        <v>14</v>
      </c>
      <c r="AJ119">
        <v>1.9E-3</v>
      </c>
      <c r="AK119" t="b">
        <v>0</v>
      </c>
      <c r="AL119">
        <v>0</v>
      </c>
      <c r="AM119">
        <v>0</v>
      </c>
      <c r="AN119">
        <v>43</v>
      </c>
      <c r="AO119">
        <v>6</v>
      </c>
      <c r="AP119" t="b">
        <v>0</v>
      </c>
      <c r="AQ119" t="b">
        <v>0</v>
      </c>
      <c r="AR119">
        <v>99</v>
      </c>
      <c r="AS119">
        <v>100</v>
      </c>
      <c r="AT119" t="b">
        <v>1</v>
      </c>
      <c r="AU119" t="b">
        <v>0</v>
      </c>
      <c r="AV119" t="b">
        <v>0</v>
      </c>
      <c r="AW119">
        <v>3</v>
      </c>
      <c r="AX119">
        <v>1</v>
      </c>
      <c r="AY119" t="b">
        <v>0</v>
      </c>
      <c r="AZ119">
        <v>79</v>
      </c>
      <c r="BA119">
        <v>9.7100000000000009</v>
      </c>
      <c r="BB119" t="b">
        <v>0</v>
      </c>
      <c r="BC119">
        <v>35</v>
      </c>
      <c r="BD119">
        <v>0.18</v>
      </c>
      <c r="BE119" t="b">
        <v>0</v>
      </c>
      <c r="BF119">
        <v>53</v>
      </c>
      <c r="BG119">
        <v>328.96</v>
      </c>
      <c r="BH119" t="b">
        <v>0</v>
      </c>
      <c r="BI119">
        <v>5</v>
      </c>
      <c r="BJ119" t="b">
        <v>0</v>
      </c>
      <c r="BK119">
        <v>27</v>
      </c>
      <c r="BL119">
        <v>16</v>
      </c>
      <c r="BM119" t="b">
        <v>0</v>
      </c>
      <c r="BN119">
        <v>16</v>
      </c>
      <c r="BO119">
        <v>3</v>
      </c>
      <c r="BP119">
        <v>95</v>
      </c>
      <c r="BQ119">
        <v>752000</v>
      </c>
      <c r="BR119" t="b">
        <v>0</v>
      </c>
      <c r="BS119" t="b">
        <v>0</v>
      </c>
      <c r="BT119">
        <v>3956</v>
      </c>
      <c r="BU119">
        <v>51</v>
      </c>
      <c r="BV119" t="b">
        <v>1</v>
      </c>
      <c r="BW119" t="b">
        <v>0</v>
      </c>
      <c r="BY119">
        <v>0.21</v>
      </c>
      <c r="BZ119">
        <v>0</v>
      </c>
      <c r="CA119" t="b">
        <v>0</v>
      </c>
      <c r="CB119">
        <v>84</v>
      </c>
      <c r="CC119">
        <v>4.24</v>
      </c>
      <c r="CD119" t="b">
        <v>0</v>
      </c>
      <c r="CE119">
        <v>38</v>
      </c>
      <c r="CF119">
        <v>0.04</v>
      </c>
      <c r="CG119" t="b">
        <v>0</v>
      </c>
      <c r="CH119">
        <v>38</v>
      </c>
      <c r="CI119">
        <v>0.22</v>
      </c>
      <c r="CL119" t="b">
        <v>0</v>
      </c>
      <c r="CM119" t="b">
        <v>0</v>
      </c>
      <c r="CN119" t="b">
        <v>0</v>
      </c>
      <c r="CO119" t="b">
        <v>0</v>
      </c>
      <c r="CP119" t="b">
        <v>0</v>
      </c>
      <c r="CQ119">
        <v>94</v>
      </c>
      <c r="CR119">
        <v>2.25</v>
      </c>
      <c r="CS119" t="b">
        <v>0</v>
      </c>
      <c r="CT119">
        <v>50</v>
      </c>
      <c r="CU119">
        <v>1.81</v>
      </c>
      <c r="CV119" t="b">
        <v>0</v>
      </c>
      <c r="CW119">
        <v>20</v>
      </c>
      <c r="CX119">
        <v>850</v>
      </c>
      <c r="CY119" t="b">
        <v>0</v>
      </c>
      <c r="CZ119">
        <v>29</v>
      </c>
      <c r="DA119">
        <v>880</v>
      </c>
      <c r="DB119" t="b">
        <v>0</v>
      </c>
      <c r="DC119">
        <v>45</v>
      </c>
      <c r="DD119">
        <v>570</v>
      </c>
      <c r="DE119" t="b">
        <v>0</v>
      </c>
      <c r="DF119">
        <v>26</v>
      </c>
      <c r="DG119">
        <v>80.8</v>
      </c>
      <c r="DH119" t="b">
        <v>0</v>
      </c>
      <c r="DI119">
        <v>12</v>
      </c>
      <c r="DJ119">
        <v>146</v>
      </c>
      <c r="DK119" t="b">
        <v>0</v>
      </c>
      <c r="DL119">
        <v>60</v>
      </c>
      <c r="DM119">
        <v>2</v>
      </c>
      <c r="DN119" t="b">
        <v>0</v>
      </c>
      <c r="DO119">
        <v>26</v>
      </c>
      <c r="DP119">
        <v>3</v>
      </c>
      <c r="DQ119" t="b">
        <v>0</v>
      </c>
      <c r="DR119">
        <v>11</v>
      </c>
      <c r="DS119">
        <v>11</v>
      </c>
      <c r="DT119">
        <v>26</v>
      </c>
      <c r="DU119">
        <v>6</v>
      </c>
      <c r="DV119">
        <v>30</v>
      </c>
      <c r="DW119">
        <v>6</v>
      </c>
      <c r="DX119">
        <v>92</v>
      </c>
      <c r="DY119">
        <v>1</v>
      </c>
      <c r="DZ119">
        <v>3</v>
      </c>
      <c r="EA119" t="b">
        <v>0</v>
      </c>
      <c r="EB119" t="b">
        <v>0</v>
      </c>
      <c r="EC119" t="b">
        <v>0</v>
      </c>
    </row>
    <row r="120" spans="1:133" x14ac:dyDescent="0.75">
      <c r="A120" t="s">
        <v>259</v>
      </c>
      <c r="B120" t="s">
        <v>137</v>
      </c>
      <c r="E120" t="s">
        <v>139</v>
      </c>
      <c r="F120" t="s">
        <v>140</v>
      </c>
      <c r="G120">
        <v>0.01</v>
      </c>
      <c r="H120">
        <v>0</v>
      </c>
      <c r="I120">
        <v>0.02</v>
      </c>
      <c r="J120">
        <v>0</v>
      </c>
      <c r="K120">
        <v>0.03</v>
      </c>
      <c r="L120">
        <v>0.67</v>
      </c>
      <c r="M120">
        <v>0.24</v>
      </c>
      <c r="N120">
        <v>0.02</v>
      </c>
      <c r="O120">
        <v>0.13</v>
      </c>
      <c r="P120">
        <v>0.71</v>
      </c>
      <c r="Q120">
        <v>0.14000000000000001</v>
      </c>
      <c r="R120">
        <v>0</v>
      </c>
      <c r="S120">
        <v>0</v>
      </c>
      <c r="T120" t="b">
        <v>0</v>
      </c>
      <c r="U120" t="b">
        <v>0</v>
      </c>
      <c r="W120" t="b">
        <v>0</v>
      </c>
      <c r="X120">
        <v>0</v>
      </c>
      <c r="Y120">
        <v>14</v>
      </c>
      <c r="Z120">
        <v>3705</v>
      </c>
      <c r="AA120">
        <v>0.25</v>
      </c>
      <c r="AB120">
        <v>0.1</v>
      </c>
      <c r="AC120" t="b">
        <v>0</v>
      </c>
      <c r="AD120" t="b">
        <v>0</v>
      </c>
      <c r="AE120" t="b">
        <v>0</v>
      </c>
      <c r="AF120">
        <v>35</v>
      </c>
      <c r="AG120">
        <v>3.32E-2</v>
      </c>
      <c r="AH120" t="b">
        <v>0</v>
      </c>
      <c r="AI120">
        <v>44</v>
      </c>
      <c r="AJ120">
        <v>1.18E-2</v>
      </c>
      <c r="AK120" t="b">
        <v>0</v>
      </c>
      <c r="AL120">
        <v>2</v>
      </c>
      <c r="AM120">
        <v>0</v>
      </c>
      <c r="AN120">
        <v>64</v>
      </c>
      <c r="AO120">
        <v>10</v>
      </c>
      <c r="AP120" t="b">
        <v>0</v>
      </c>
      <c r="AQ120" t="b">
        <v>0</v>
      </c>
      <c r="AR120">
        <v>80</v>
      </c>
      <c r="AS120">
        <v>44</v>
      </c>
      <c r="AT120" t="b">
        <v>0</v>
      </c>
      <c r="AU120" t="b">
        <v>0</v>
      </c>
      <c r="AV120" t="b">
        <v>0</v>
      </c>
      <c r="AW120">
        <v>8</v>
      </c>
      <c r="AX120">
        <v>1</v>
      </c>
      <c r="AY120" t="b">
        <v>0</v>
      </c>
      <c r="AZ120">
        <v>80</v>
      </c>
      <c r="BA120">
        <v>9.75</v>
      </c>
      <c r="BB120" t="b">
        <v>0</v>
      </c>
      <c r="BC120">
        <v>32</v>
      </c>
      <c r="BD120">
        <v>0.17</v>
      </c>
      <c r="BE120" t="b">
        <v>0</v>
      </c>
      <c r="BF120">
        <v>85</v>
      </c>
      <c r="BG120">
        <v>1338.59</v>
      </c>
      <c r="BH120" t="b">
        <v>0</v>
      </c>
      <c r="BI120">
        <v>12</v>
      </c>
      <c r="BJ120" t="b">
        <v>0</v>
      </c>
      <c r="BK120">
        <v>37</v>
      </c>
      <c r="BL120">
        <v>18</v>
      </c>
      <c r="BM120" t="b">
        <v>0</v>
      </c>
      <c r="BN120">
        <v>37</v>
      </c>
      <c r="BO120">
        <v>15</v>
      </c>
      <c r="BP120">
        <v>93</v>
      </c>
      <c r="BQ120">
        <v>651600</v>
      </c>
      <c r="BR120" t="b">
        <v>0</v>
      </c>
      <c r="BS120" t="b">
        <v>0</v>
      </c>
      <c r="BT120">
        <v>4297</v>
      </c>
      <c r="BU120">
        <v>56</v>
      </c>
      <c r="BV120" t="b">
        <v>1</v>
      </c>
      <c r="BW120" t="b">
        <v>0</v>
      </c>
      <c r="BY120">
        <v>0.21</v>
      </c>
      <c r="BZ120">
        <v>0</v>
      </c>
      <c r="CA120" t="b">
        <v>0</v>
      </c>
      <c r="CB120">
        <v>74</v>
      </c>
      <c r="CC120">
        <v>2.59</v>
      </c>
      <c r="CD120" t="b">
        <v>0</v>
      </c>
      <c r="CE120">
        <v>38</v>
      </c>
      <c r="CF120">
        <v>0.04</v>
      </c>
      <c r="CG120" t="b">
        <v>0</v>
      </c>
      <c r="CH120">
        <v>31</v>
      </c>
      <c r="CI120">
        <v>0.17</v>
      </c>
      <c r="CL120" t="b">
        <v>0</v>
      </c>
      <c r="CM120" t="b">
        <v>0</v>
      </c>
      <c r="CN120" t="b">
        <v>0</v>
      </c>
      <c r="CO120" t="b">
        <v>0</v>
      </c>
      <c r="CP120" t="b">
        <v>0</v>
      </c>
      <c r="CS120" t="b">
        <v>0</v>
      </c>
      <c r="CT120">
        <v>70</v>
      </c>
      <c r="CU120">
        <v>3.98</v>
      </c>
      <c r="CV120" t="b">
        <v>0</v>
      </c>
      <c r="CW120">
        <v>27</v>
      </c>
      <c r="CX120">
        <v>880</v>
      </c>
      <c r="CY120" t="b">
        <v>0</v>
      </c>
      <c r="CZ120">
        <v>27</v>
      </c>
      <c r="DA120">
        <v>869</v>
      </c>
      <c r="DB120" t="b">
        <v>0</v>
      </c>
      <c r="DC120">
        <v>31</v>
      </c>
      <c r="DD120">
        <v>500</v>
      </c>
      <c r="DE120" t="b">
        <v>0</v>
      </c>
      <c r="DF120">
        <v>43</v>
      </c>
      <c r="DG120">
        <v>79.2</v>
      </c>
      <c r="DH120" t="b">
        <v>0</v>
      </c>
      <c r="DI120">
        <v>35</v>
      </c>
      <c r="DJ120">
        <v>107</v>
      </c>
      <c r="DK120" t="b">
        <v>0</v>
      </c>
      <c r="DL120">
        <v>75</v>
      </c>
      <c r="DM120">
        <v>5</v>
      </c>
      <c r="DN120" t="b">
        <v>0</v>
      </c>
      <c r="DO120">
        <v>63</v>
      </c>
      <c r="DP120">
        <v>6</v>
      </c>
      <c r="DQ120" t="b">
        <v>0</v>
      </c>
      <c r="DR120">
        <v>23</v>
      </c>
      <c r="DS120">
        <v>17</v>
      </c>
      <c r="DT120">
        <v>28</v>
      </c>
      <c r="DU120">
        <v>6</v>
      </c>
      <c r="DV120">
        <v>40</v>
      </c>
      <c r="DW120">
        <v>8</v>
      </c>
      <c r="DX120">
        <v>92</v>
      </c>
      <c r="DY120">
        <v>6</v>
      </c>
      <c r="DZ120">
        <v>10</v>
      </c>
      <c r="EA120" t="b">
        <v>0</v>
      </c>
      <c r="EB120" t="b">
        <v>0</v>
      </c>
      <c r="EC120" t="b">
        <v>0</v>
      </c>
    </row>
    <row r="121" spans="1:133" x14ac:dyDescent="0.75">
      <c r="A121" t="s">
        <v>260</v>
      </c>
      <c r="B121" t="s">
        <v>137</v>
      </c>
      <c r="E121" t="s">
        <v>139</v>
      </c>
      <c r="F121" t="s">
        <v>140</v>
      </c>
      <c r="G121">
        <v>0.01</v>
      </c>
      <c r="H121">
        <v>0</v>
      </c>
      <c r="I121">
        <v>7.0000000000000007E-2</v>
      </c>
      <c r="J121">
        <v>0</v>
      </c>
      <c r="K121">
        <v>7.0000000000000007E-2</v>
      </c>
      <c r="L121">
        <v>0.59</v>
      </c>
      <c r="M121">
        <v>0.28000000000000003</v>
      </c>
      <c r="N121">
        <v>0.04</v>
      </c>
      <c r="O121">
        <v>0.08</v>
      </c>
      <c r="P121">
        <v>0.72</v>
      </c>
      <c r="Q121">
        <v>0.18</v>
      </c>
      <c r="R121">
        <v>0</v>
      </c>
      <c r="S121">
        <v>0</v>
      </c>
      <c r="T121" t="b">
        <v>0</v>
      </c>
      <c r="U121" t="b">
        <v>0</v>
      </c>
      <c r="W121" t="b">
        <v>0</v>
      </c>
      <c r="X121">
        <v>0</v>
      </c>
      <c r="Y121">
        <v>28</v>
      </c>
      <c r="Z121">
        <v>4048</v>
      </c>
      <c r="AA121">
        <v>0.35</v>
      </c>
      <c r="AB121">
        <v>0.15</v>
      </c>
      <c r="AC121" t="b">
        <v>0</v>
      </c>
      <c r="AD121" t="b">
        <v>0</v>
      </c>
      <c r="AE121" t="b">
        <v>0</v>
      </c>
      <c r="AF121">
        <v>22</v>
      </c>
      <c r="AG121">
        <v>6.7000000000000002E-3</v>
      </c>
      <c r="AH121" t="b">
        <v>0</v>
      </c>
      <c r="AI121">
        <v>15</v>
      </c>
      <c r="AJ121">
        <v>2E-3</v>
      </c>
      <c r="AK121" t="b">
        <v>0</v>
      </c>
      <c r="AL121">
        <v>0</v>
      </c>
      <c r="AM121">
        <v>0</v>
      </c>
      <c r="AN121">
        <v>72</v>
      </c>
      <c r="AO121">
        <v>12</v>
      </c>
      <c r="AP121" t="b">
        <v>0</v>
      </c>
      <c r="AQ121" t="b">
        <v>0</v>
      </c>
      <c r="AR121">
        <v>92</v>
      </c>
      <c r="AS121">
        <v>94</v>
      </c>
      <c r="AT121" t="b">
        <v>1</v>
      </c>
      <c r="AU121" t="b">
        <v>0</v>
      </c>
      <c r="AV121" t="b">
        <v>0</v>
      </c>
      <c r="AW121">
        <v>8</v>
      </c>
      <c r="AX121">
        <v>1</v>
      </c>
      <c r="AY121" t="b">
        <v>0</v>
      </c>
      <c r="AZ121">
        <v>80</v>
      </c>
      <c r="BA121">
        <v>9.73</v>
      </c>
      <c r="BB121" t="b">
        <v>0</v>
      </c>
      <c r="BC121">
        <v>35</v>
      </c>
      <c r="BD121">
        <v>0.18</v>
      </c>
      <c r="BE121" t="b">
        <v>0</v>
      </c>
      <c r="BF121">
        <v>54</v>
      </c>
      <c r="BG121">
        <v>344.55</v>
      </c>
      <c r="BH121" t="b">
        <v>0</v>
      </c>
      <c r="BI121">
        <v>3</v>
      </c>
      <c r="BJ121" t="b">
        <v>0</v>
      </c>
      <c r="BK121">
        <v>86</v>
      </c>
      <c r="BL121">
        <v>40</v>
      </c>
      <c r="BM121" t="b">
        <v>0</v>
      </c>
      <c r="BN121">
        <v>13</v>
      </c>
      <c r="BO121">
        <v>2</v>
      </c>
      <c r="BP121">
        <v>90</v>
      </c>
      <c r="BQ121">
        <v>569900</v>
      </c>
      <c r="BR121" t="b">
        <v>0</v>
      </c>
      <c r="BS121" t="b">
        <v>0</v>
      </c>
      <c r="BT121">
        <v>4380</v>
      </c>
      <c r="BU121">
        <v>58</v>
      </c>
      <c r="BV121" t="b">
        <v>1</v>
      </c>
      <c r="BW121" t="b">
        <v>0</v>
      </c>
      <c r="BY121">
        <v>0.93</v>
      </c>
      <c r="BZ121">
        <v>0.03</v>
      </c>
      <c r="CA121" t="b">
        <v>0</v>
      </c>
      <c r="CB121">
        <v>84</v>
      </c>
      <c r="CC121">
        <v>4.26</v>
      </c>
      <c r="CD121" t="b">
        <v>0</v>
      </c>
      <c r="CE121">
        <v>37</v>
      </c>
      <c r="CF121">
        <v>0.04</v>
      </c>
      <c r="CG121" t="b">
        <v>0</v>
      </c>
      <c r="CH121">
        <v>38</v>
      </c>
      <c r="CI121">
        <v>0.22</v>
      </c>
      <c r="CL121" t="b">
        <v>0</v>
      </c>
      <c r="CM121" t="b">
        <v>0</v>
      </c>
      <c r="CN121" t="b">
        <v>0</v>
      </c>
      <c r="CO121" t="b">
        <v>0</v>
      </c>
      <c r="CP121" t="b">
        <v>0</v>
      </c>
      <c r="CQ121">
        <v>96</v>
      </c>
      <c r="CR121">
        <v>4.55</v>
      </c>
      <c r="CS121" t="b">
        <v>0</v>
      </c>
      <c r="CT121">
        <v>72</v>
      </c>
      <c r="CU121">
        <v>4.34</v>
      </c>
      <c r="CV121" t="b">
        <v>0</v>
      </c>
      <c r="CW121">
        <v>22</v>
      </c>
      <c r="CX121">
        <v>860</v>
      </c>
      <c r="CY121" t="b">
        <v>0</v>
      </c>
      <c r="CZ121">
        <v>46</v>
      </c>
      <c r="DA121">
        <v>1010</v>
      </c>
      <c r="DB121" t="b">
        <v>0</v>
      </c>
      <c r="DC121">
        <v>66</v>
      </c>
      <c r="DD121">
        <v>680</v>
      </c>
      <c r="DE121" t="b">
        <v>0</v>
      </c>
      <c r="DF121">
        <v>5</v>
      </c>
      <c r="DG121">
        <v>84.3</v>
      </c>
      <c r="DH121" t="b">
        <v>0</v>
      </c>
      <c r="DI121">
        <v>76</v>
      </c>
      <c r="DJ121">
        <v>70</v>
      </c>
      <c r="DK121" t="b">
        <v>0</v>
      </c>
      <c r="DL121">
        <v>72</v>
      </c>
      <c r="DM121">
        <v>4</v>
      </c>
      <c r="DN121" t="b">
        <v>0</v>
      </c>
      <c r="DO121">
        <v>28</v>
      </c>
      <c r="DP121">
        <v>3</v>
      </c>
      <c r="DQ121" t="b">
        <v>0</v>
      </c>
      <c r="DR121">
        <v>39</v>
      </c>
      <c r="DS121">
        <v>25</v>
      </c>
      <c r="DT121">
        <v>49</v>
      </c>
      <c r="DU121">
        <v>11</v>
      </c>
      <c r="DV121">
        <v>41</v>
      </c>
      <c r="DW121">
        <v>8</v>
      </c>
      <c r="DX121">
        <v>90</v>
      </c>
      <c r="DY121">
        <v>10</v>
      </c>
      <c r="DZ121">
        <v>6</v>
      </c>
      <c r="EA121" t="b">
        <v>0</v>
      </c>
      <c r="EB121" t="b">
        <v>0</v>
      </c>
      <c r="EC121" t="b">
        <v>0</v>
      </c>
    </row>
    <row r="122" spans="1:133" x14ac:dyDescent="0.75">
      <c r="A122" t="s">
        <v>261</v>
      </c>
      <c r="B122" t="s">
        <v>138</v>
      </c>
      <c r="C122" t="s">
        <v>138</v>
      </c>
      <c r="D122" t="s">
        <v>142</v>
      </c>
      <c r="E122" t="s">
        <v>139</v>
      </c>
      <c r="F122" t="s">
        <v>140</v>
      </c>
      <c r="G122">
        <v>0.02</v>
      </c>
      <c r="H122">
        <v>0</v>
      </c>
      <c r="I122">
        <v>0.13</v>
      </c>
      <c r="J122">
        <v>0</v>
      </c>
      <c r="K122">
        <v>0.04</v>
      </c>
      <c r="L122">
        <v>0.35</v>
      </c>
      <c r="M122">
        <v>0.44</v>
      </c>
      <c r="N122">
        <v>0.04</v>
      </c>
      <c r="O122">
        <v>0.15</v>
      </c>
      <c r="P122">
        <v>0.69</v>
      </c>
      <c r="Q122">
        <v>0.15</v>
      </c>
      <c r="R122">
        <v>1</v>
      </c>
      <c r="S122">
        <v>1</v>
      </c>
      <c r="T122" t="b">
        <v>1</v>
      </c>
      <c r="U122" t="b">
        <v>0</v>
      </c>
      <c r="W122" t="b">
        <v>1</v>
      </c>
      <c r="X122">
        <v>100</v>
      </c>
      <c r="Y122">
        <v>0</v>
      </c>
      <c r="Z122">
        <v>4277</v>
      </c>
      <c r="AA122">
        <v>0.64</v>
      </c>
      <c r="AB122">
        <v>0.3</v>
      </c>
      <c r="AC122" t="b">
        <v>0</v>
      </c>
      <c r="AD122" t="b">
        <v>0</v>
      </c>
      <c r="AE122" t="b">
        <v>0</v>
      </c>
      <c r="AF122">
        <v>18</v>
      </c>
      <c r="AG122">
        <v>3.3E-3</v>
      </c>
      <c r="AH122" t="b">
        <v>0</v>
      </c>
      <c r="AI122">
        <v>90</v>
      </c>
      <c r="AJ122">
        <v>8.2600000000000007E-2</v>
      </c>
      <c r="AK122" t="b">
        <v>0</v>
      </c>
      <c r="AL122">
        <v>6</v>
      </c>
      <c r="AM122">
        <v>0</v>
      </c>
      <c r="AN122">
        <v>87</v>
      </c>
      <c r="AO122">
        <v>22</v>
      </c>
      <c r="AP122" t="b">
        <v>0</v>
      </c>
      <c r="AQ122" t="b">
        <v>0</v>
      </c>
      <c r="AR122">
        <v>99</v>
      </c>
      <c r="AS122">
        <v>100</v>
      </c>
      <c r="AT122" t="b">
        <v>1</v>
      </c>
      <c r="AU122" t="b">
        <v>0</v>
      </c>
      <c r="AV122" t="b">
        <v>0</v>
      </c>
      <c r="AW122">
        <v>10</v>
      </c>
      <c r="AX122">
        <v>1</v>
      </c>
      <c r="AY122" t="b">
        <v>0</v>
      </c>
      <c r="AZ122">
        <v>80</v>
      </c>
      <c r="BA122">
        <v>9.76</v>
      </c>
      <c r="BB122" t="b">
        <v>0</v>
      </c>
      <c r="BC122">
        <v>32</v>
      </c>
      <c r="BD122">
        <v>0.17</v>
      </c>
      <c r="BE122" t="b">
        <v>0</v>
      </c>
      <c r="BF122">
        <v>93</v>
      </c>
      <c r="BG122">
        <v>2377.5</v>
      </c>
      <c r="BH122" t="b">
        <v>0</v>
      </c>
      <c r="BI122">
        <v>3</v>
      </c>
      <c r="BJ122" t="b">
        <v>0</v>
      </c>
      <c r="BK122">
        <v>67</v>
      </c>
      <c r="BL122">
        <v>28</v>
      </c>
      <c r="BM122" t="b">
        <v>0</v>
      </c>
      <c r="BN122">
        <v>32</v>
      </c>
      <c r="BO122">
        <v>12</v>
      </c>
      <c r="BP122">
        <v>90</v>
      </c>
      <c r="BQ122">
        <v>563100</v>
      </c>
      <c r="BR122" t="b">
        <v>0</v>
      </c>
      <c r="BS122" t="b">
        <v>0</v>
      </c>
      <c r="BT122">
        <v>5510</v>
      </c>
      <c r="BU122">
        <v>73</v>
      </c>
      <c r="BV122" t="b">
        <v>1</v>
      </c>
      <c r="BW122" t="b">
        <v>0</v>
      </c>
      <c r="BY122">
        <v>0.99</v>
      </c>
      <c r="BZ122">
        <v>0.09</v>
      </c>
      <c r="CA122" t="b">
        <v>0</v>
      </c>
      <c r="CB122">
        <v>67</v>
      </c>
      <c r="CC122">
        <v>1.84</v>
      </c>
      <c r="CD122" t="b">
        <v>0</v>
      </c>
      <c r="CE122">
        <v>36</v>
      </c>
      <c r="CF122">
        <v>0.04</v>
      </c>
      <c r="CG122" t="b">
        <v>0</v>
      </c>
      <c r="CH122">
        <v>30</v>
      </c>
      <c r="CI122">
        <v>0.17</v>
      </c>
      <c r="CL122" t="b">
        <v>0</v>
      </c>
      <c r="CM122" t="b">
        <v>0</v>
      </c>
      <c r="CN122" t="b">
        <v>0</v>
      </c>
      <c r="CO122" t="b">
        <v>0</v>
      </c>
      <c r="CP122" t="b">
        <v>0</v>
      </c>
      <c r="CS122" t="b">
        <v>0</v>
      </c>
      <c r="CT122">
        <v>83</v>
      </c>
      <c r="CU122">
        <v>7.44</v>
      </c>
      <c r="CV122" t="b">
        <v>0</v>
      </c>
      <c r="CW122">
        <v>27</v>
      </c>
      <c r="CX122">
        <v>880</v>
      </c>
      <c r="CY122" t="b">
        <v>0</v>
      </c>
      <c r="CZ122">
        <v>39</v>
      </c>
      <c r="DA122">
        <v>960</v>
      </c>
      <c r="DB122" t="b">
        <v>0</v>
      </c>
      <c r="DC122">
        <v>41</v>
      </c>
      <c r="DD122">
        <v>550</v>
      </c>
      <c r="DE122" t="b">
        <v>0</v>
      </c>
      <c r="DF122">
        <v>27</v>
      </c>
      <c r="DG122">
        <v>80.7</v>
      </c>
      <c r="DH122" t="b">
        <v>0</v>
      </c>
      <c r="DI122">
        <v>56</v>
      </c>
      <c r="DJ122">
        <v>87</v>
      </c>
      <c r="DK122" t="b">
        <v>1</v>
      </c>
      <c r="DL122">
        <v>91</v>
      </c>
      <c r="DM122">
        <v>15</v>
      </c>
      <c r="DN122" t="b">
        <v>0</v>
      </c>
      <c r="DO122">
        <v>53</v>
      </c>
      <c r="DP122">
        <v>5</v>
      </c>
      <c r="DQ122" t="b">
        <v>0</v>
      </c>
      <c r="DR122">
        <v>58</v>
      </c>
      <c r="DS122">
        <v>34</v>
      </c>
      <c r="DT122">
        <v>57</v>
      </c>
      <c r="DU122">
        <v>13</v>
      </c>
      <c r="DV122">
        <v>81</v>
      </c>
      <c r="DW122">
        <v>20</v>
      </c>
      <c r="DX122">
        <v>96</v>
      </c>
      <c r="DY122">
        <v>4</v>
      </c>
      <c r="DZ122">
        <v>9</v>
      </c>
      <c r="EA122" t="b">
        <v>0</v>
      </c>
      <c r="EB122" t="b">
        <v>0</v>
      </c>
      <c r="EC122" t="b">
        <v>0</v>
      </c>
    </row>
    <row r="123" spans="1:133" x14ac:dyDescent="0.75">
      <c r="A123" t="s">
        <v>262</v>
      </c>
      <c r="B123" t="s">
        <v>137</v>
      </c>
      <c r="E123" t="s">
        <v>139</v>
      </c>
      <c r="F123" t="s">
        <v>140</v>
      </c>
      <c r="G123">
        <v>0</v>
      </c>
      <c r="H123">
        <v>0.01</v>
      </c>
      <c r="I123">
        <v>0.05</v>
      </c>
      <c r="J123">
        <v>0</v>
      </c>
      <c r="K123">
        <v>0.03</v>
      </c>
      <c r="L123">
        <v>0.43</v>
      </c>
      <c r="M123">
        <v>0.48</v>
      </c>
      <c r="N123">
        <v>0.03</v>
      </c>
      <c r="O123">
        <v>0.1</v>
      </c>
      <c r="P123">
        <v>0.78</v>
      </c>
      <c r="Q123">
        <v>0.1</v>
      </c>
      <c r="R123">
        <v>0</v>
      </c>
      <c r="S123">
        <v>0</v>
      </c>
      <c r="T123" t="b">
        <v>0</v>
      </c>
      <c r="U123" t="b">
        <v>0</v>
      </c>
      <c r="W123" t="b">
        <v>0</v>
      </c>
      <c r="X123">
        <v>0</v>
      </c>
      <c r="Y123">
        <v>25</v>
      </c>
      <c r="Z123">
        <v>6846</v>
      </c>
      <c r="AA123">
        <v>0.48</v>
      </c>
      <c r="AB123">
        <v>0.21</v>
      </c>
      <c r="AC123" t="b">
        <v>0</v>
      </c>
      <c r="AD123" t="b">
        <v>0</v>
      </c>
      <c r="AE123" t="b">
        <v>0</v>
      </c>
      <c r="AF123">
        <v>13</v>
      </c>
      <c r="AG123">
        <v>1.5E-3</v>
      </c>
      <c r="AH123" t="b">
        <v>0</v>
      </c>
      <c r="AI123">
        <v>3</v>
      </c>
      <c r="AJ123">
        <v>4.0000000000000002E-4</v>
      </c>
      <c r="AK123" t="b">
        <v>0</v>
      </c>
      <c r="AL123">
        <v>0</v>
      </c>
      <c r="AM123">
        <v>0</v>
      </c>
      <c r="AN123">
        <v>86</v>
      </c>
      <c r="AO123">
        <v>21</v>
      </c>
      <c r="AP123" t="b">
        <v>0</v>
      </c>
      <c r="AQ123" t="b">
        <v>0</v>
      </c>
      <c r="AR123">
        <v>99</v>
      </c>
      <c r="AS123">
        <v>100</v>
      </c>
      <c r="AT123" t="b">
        <v>1</v>
      </c>
      <c r="AU123" t="b">
        <v>0</v>
      </c>
      <c r="AV123" t="b">
        <v>0</v>
      </c>
      <c r="AW123">
        <v>10</v>
      </c>
      <c r="AX123">
        <v>1</v>
      </c>
      <c r="AY123" t="b">
        <v>0</v>
      </c>
      <c r="AZ123">
        <v>81</v>
      </c>
      <c r="BA123">
        <v>9.8000000000000007</v>
      </c>
      <c r="BB123" t="b">
        <v>0</v>
      </c>
      <c r="BC123">
        <v>37</v>
      </c>
      <c r="BD123">
        <v>0.18</v>
      </c>
      <c r="BE123" t="b">
        <v>0</v>
      </c>
      <c r="BF123">
        <v>94</v>
      </c>
      <c r="BG123">
        <v>2764.85</v>
      </c>
      <c r="BH123" t="b">
        <v>0</v>
      </c>
      <c r="BI123">
        <v>5</v>
      </c>
      <c r="BJ123" t="b">
        <v>0</v>
      </c>
      <c r="BK123">
        <v>87</v>
      </c>
      <c r="BL123">
        <v>40</v>
      </c>
      <c r="BM123" t="b">
        <v>0</v>
      </c>
      <c r="BN123">
        <v>31</v>
      </c>
      <c r="BO123">
        <v>11</v>
      </c>
      <c r="BP123">
        <v>68</v>
      </c>
      <c r="BQ123">
        <v>283500</v>
      </c>
      <c r="BR123" t="b">
        <v>0</v>
      </c>
      <c r="BS123" t="b">
        <v>0</v>
      </c>
      <c r="BT123">
        <v>5818</v>
      </c>
      <c r="BU123">
        <v>77</v>
      </c>
      <c r="BV123" t="b">
        <v>1</v>
      </c>
      <c r="BW123" t="b">
        <v>0</v>
      </c>
      <c r="BY123">
        <v>0.97</v>
      </c>
      <c r="BZ123">
        <v>0.05</v>
      </c>
      <c r="CA123" t="b">
        <v>0</v>
      </c>
      <c r="CB123">
        <v>71</v>
      </c>
      <c r="CC123">
        <v>2.2599999999999998</v>
      </c>
      <c r="CD123" t="b">
        <v>0</v>
      </c>
      <c r="CE123">
        <v>34</v>
      </c>
      <c r="CF123">
        <v>0.03</v>
      </c>
      <c r="CG123" t="b">
        <v>0</v>
      </c>
      <c r="CH123">
        <v>48</v>
      </c>
      <c r="CI123">
        <v>0.34</v>
      </c>
      <c r="CL123" t="b">
        <v>0</v>
      </c>
      <c r="CM123" t="b">
        <v>0</v>
      </c>
      <c r="CN123" t="b">
        <v>0</v>
      </c>
      <c r="CO123" t="b">
        <v>0</v>
      </c>
      <c r="CP123" t="b">
        <v>0</v>
      </c>
      <c r="CS123" t="b">
        <v>0</v>
      </c>
      <c r="CT123">
        <v>78</v>
      </c>
      <c r="CU123">
        <v>5.68</v>
      </c>
      <c r="CV123" t="b">
        <v>0</v>
      </c>
      <c r="CW123">
        <v>35</v>
      </c>
      <c r="CX123">
        <v>910</v>
      </c>
      <c r="CY123" t="b">
        <v>0</v>
      </c>
      <c r="CZ123">
        <v>25</v>
      </c>
      <c r="DA123">
        <v>850</v>
      </c>
      <c r="DB123" t="b">
        <v>0</v>
      </c>
      <c r="DC123">
        <v>27</v>
      </c>
      <c r="DD123">
        <v>480</v>
      </c>
      <c r="DE123" t="b">
        <v>0</v>
      </c>
      <c r="DF123">
        <v>41</v>
      </c>
      <c r="DG123">
        <v>79.400000000000006</v>
      </c>
      <c r="DH123" t="b">
        <v>0</v>
      </c>
      <c r="DI123">
        <v>78</v>
      </c>
      <c r="DJ123">
        <v>68</v>
      </c>
      <c r="DK123" t="b">
        <v>0</v>
      </c>
      <c r="DL123">
        <v>74</v>
      </c>
      <c r="DM123">
        <v>5</v>
      </c>
      <c r="DN123" t="b">
        <v>0</v>
      </c>
      <c r="DO123">
        <v>66</v>
      </c>
      <c r="DP123">
        <v>6</v>
      </c>
      <c r="DQ123" t="b">
        <v>0</v>
      </c>
      <c r="DR123">
        <v>41</v>
      </c>
      <c r="DS123">
        <v>26</v>
      </c>
      <c r="DT123">
        <v>35</v>
      </c>
      <c r="DU123">
        <v>8</v>
      </c>
      <c r="DV123">
        <v>86</v>
      </c>
      <c r="DW123">
        <v>24</v>
      </c>
      <c r="DX123">
        <v>95</v>
      </c>
      <c r="DY123">
        <v>5</v>
      </c>
      <c r="DZ123">
        <v>19</v>
      </c>
      <c r="EA123" t="b">
        <v>0</v>
      </c>
      <c r="EB123" t="b">
        <v>0</v>
      </c>
      <c r="EC123" t="b">
        <v>0</v>
      </c>
    </row>
    <row r="124" spans="1:133" x14ac:dyDescent="0.75">
      <c r="A124" t="s">
        <v>263</v>
      </c>
      <c r="B124" t="s">
        <v>137</v>
      </c>
      <c r="C124" t="s">
        <v>138</v>
      </c>
      <c r="E124" t="s">
        <v>139</v>
      </c>
      <c r="F124" t="s">
        <v>140</v>
      </c>
      <c r="G124">
        <v>0.04</v>
      </c>
      <c r="H124">
        <v>0</v>
      </c>
      <c r="I124">
        <v>0.05</v>
      </c>
      <c r="J124">
        <v>0</v>
      </c>
      <c r="K124">
        <v>0.04</v>
      </c>
      <c r="L124">
        <v>0.75</v>
      </c>
      <c r="M124">
        <v>0.12</v>
      </c>
      <c r="N124">
        <v>0</v>
      </c>
      <c r="O124">
        <v>0.12</v>
      </c>
      <c r="P124">
        <v>0.68</v>
      </c>
      <c r="Q124">
        <v>0.19</v>
      </c>
      <c r="R124">
        <v>0</v>
      </c>
      <c r="S124">
        <v>0</v>
      </c>
      <c r="T124" t="b">
        <v>0</v>
      </c>
      <c r="U124" t="b">
        <v>0</v>
      </c>
      <c r="W124" t="b">
        <v>0</v>
      </c>
      <c r="X124">
        <v>0</v>
      </c>
      <c r="Y124">
        <v>14</v>
      </c>
      <c r="Z124">
        <v>3606</v>
      </c>
      <c r="AA124">
        <v>0.02</v>
      </c>
      <c r="AB124">
        <v>0</v>
      </c>
      <c r="AC124" t="b">
        <v>0</v>
      </c>
      <c r="AD124" t="b">
        <v>0</v>
      </c>
      <c r="AE124" t="b">
        <v>0</v>
      </c>
      <c r="AF124">
        <v>30</v>
      </c>
      <c r="AG124">
        <v>1.78E-2</v>
      </c>
      <c r="AH124" t="b">
        <v>0</v>
      </c>
      <c r="AI124">
        <v>45</v>
      </c>
      <c r="AJ124">
        <v>1.2200000000000001E-2</v>
      </c>
      <c r="AK124" t="b">
        <v>0</v>
      </c>
      <c r="AL124">
        <v>2</v>
      </c>
      <c r="AM124">
        <v>0</v>
      </c>
      <c r="AN124">
        <v>82</v>
      </c>
      <c r="AO124">
        <v>17</v>
      </c>
      <c r="AP124" t="b">
        <v>0</v>
      </c>
      <c r="AQ124" t="b">
        <v>0</v>
      </c>
      <c r="AR124">
        <v>97</v>
      </c>
      <c r="AS124">
        <v>99</v>
      </c>
      <c r="AT124" t="b">
        <v>1</v>
      </c>
      <c r="AU124" t="b">
        <v>0</v>
      </c>
      <c r="AV124" t="b">
        <v>0</v>
      </c>
      <c r="AW124">
        <v>3</v>
      </c>
      <c r="AX124">
        <v>1</v>
      </c>
      <c r="AY124" t="b">
        <v>0</v>
      </c>
      <c r="AZ124">
        <v>80</v>
      </c>
      <c r="BA124">
        <v>9.7799999999999994</v>
      </c>
      <c r="BB124" t="b">
        <v>0</v>
      </c>
      <c r="BC124">
        <v>31</v>
      </c>
      <c r="BD124">
        <v>0.16</v>
      </c>
      <c r="BE124" t="b">
        <v>0</v>
      </c>
      <c r="BF124">
        <v>82</v>
      </c>
      <c r="BG124">
        <v>1106.28</v>
      </c>
      <c r="BH124" t="b">
        <v>0</v>
      </c>
      <c r="BI124">
        <v>10</v>
      </c>
      <c r="BJ124" t="b">
        <v>0</v>
      </c>
      <c r="BK124">
        <v>14</v>
      </c>
      <c r="BL124">
        <v>13</v>
      </c>
      <c r="BM124" t="b">
        <v>0</v>
      </c>
      <c r="BN124">
        <v>53</v>
      </c>
      <c r="BO124">
        <v>27</v>
      </c>
      <c r="BP124">
        <v>97</v>
      </c>
      <c r="BQ124">
        <v>916300</v>
      </c>
      <c r="BR124" t="b">
        <v>0</v>
      </c>
      <c r="BS124" t="b">
        <v>0</v>
      </c>
      <c r="BT124">
        <v>3386</v>
      </c>
      <c r="BU124">
        <v>43</v>
      </c>
      <c r="BV124" t="b">
        <v>1</v>
      </c>
      <c r="BW124" t="b">
        <v>0</v>
      </c>
      <c r="BY124">
        <v>0.21</v>
      </c>
      <c r="BZ124">
        <v>0</v>
      </c>
      <c r="CA124" t="b">
        <v>0</v>
      </c>
      <c r="CB124">
        <v>65</v>
      </c>
      <c r="CC124">
        <v>1.68</v>
      </c>
      <c r="CD124" t="b">
        <v>0</v>
      </c>
      <c r="CE124">
        <v>37</v>
      </c>
      <c r="CF124">
        <v>0.04</v>
      </c>
      <c r="CG124" t="b">
        <v>0</v>
      </c>
      <c r="CH124">
        <v>31</v>
      </c>
      <c r="CI124">
        <v>0.18</v>
      </c>
      <c r="CL124" t="b">
        <v>0</v>
      </c>
      <c r="CM124" t="b">
        <v>0</v>
      </c>
      <c r="CN124" t="b">
        <v>0</v>
      </c>
      <c r="CO124" t="b">
        <v>0</v>
      </c>
      <c r="CP124" t="b">
        <v>0</v>
      </c>
      <c r="CS124" t="b">
        <v>0</v>
      </c>
      <c r="CT124">
        <v>25</v>
      </c>
      <c r="CU124">
        <v>0.39</v>
      </c>
      <c r="CV124" t="b">
        <v>0</v>
      </c>
      <c r="CW124">
        <v>14</v>
      </c>
      <c r="CX124">
        <v>819</v>
      </c>
      <c r="CY124" t="b">
        <v>0</v>
      </c>
      <c r="CZ124">
        <v>20</v>
      </c>
      <c r="DA124">
        <v>810</v>
      </c>
      <c r="DB124" t="b">
        <v>0</v>
      </c>
      <c r="DC124">
        <v>33</v>
      </c>
      <c r="DD124">
        <v>509</v>
      </c>
      <c r="DE124" t="b">
        <v>0</v>
      </c>
      <c r="DF124">
        <v>9</v>
      </c>
      <c r="DG124">
        <v>83.3</v>
      </c>
      <c r="DH124" t="b">
        <v>0</v>
      </c>
      <c r="DI124">
        <v>4</v>
      </c>
      <c r="DJ124">
        <v>183</v>
      </c>
      <c r="DK124" t="b">
        <v>0</v>
      </c>
      <c r="DL124">
        <v>63</v>
      </c>
      <c r="DM124">
        <v>3</v>
      </c>
      <c r="DN124" t="b">
        <v>0</v>
      </c>
      <c r="DO124">
        <v>23</v>
      </c>
      <c r="DP124">
        <v>2</v>
      </c>
      <c r="DQ124" t="b">
        <v>0</v>
      </c>
      <c r="DR124">
        <v>7</v>
      </c>
      <c r="DS124">
        <v>9</v>
      </c>
      <c r="DT124">
        <v>4</v>
      </c>
      <c r="DU124">
        <v>2</v>
      </c>
      <c r="DV124">
        <v>3</v>
      </c>
      <c r="DW124">
        <v>1</v>
      </c>
      <c r="DX124">
        <v>87</v>
      </c>
      <c r="DY124">
        <v>4</v>
      </c>
      <c r="DZ124">
        <v>1</v>
      </c>
      <c r="EA124" t="b">
        <v>0</v>
      </c>
      <c r="EB124" t="b">
        <v>0</v>
      </c>
      <c r="EC124" t="b">
        <v>0</v>
      </c>
    </row>
    <row r="125" spans="1:133" x14ac:dyDescent="0.75">
      <c r="A125" t="s">
        <v>264</v>
      </c>
      <c r="B125" t="s">
        <v>137</v>
      </c>
      <c r="E125" t="s">
        <v>139</v>
      </c>
      <c r="F125" t="s">
        <v>140</v>
      </c>
      <c r="G125">
        <v>0.01</v>
      </c>
      <c r="H125">
        <v>0</v>
      </c>
      <c r="I125">
        <v>0.08</v>
      </c>
      <c r="J125">
        <v>0</v>
      </c>
      <c r="K125">
        <v>7.0000000000000007E-2</v>
      </c>
      <c r="L125">
        <v>0.72</v>
      </c>
      <c r="M125">
        <v>0.12</v>
      </c>
      <c r="N125">
        <v>0.01</v>
      </c>
      <c r="O125">
        <v>7.0000000000000007E-2</v>
      </c>
      <c r="P125">
        <v>0.65</v>
      </c>
      <c r="Q125">
        <v>0.26</v>
      </c>
      <c r="R125">
        <v>0</v>
      </c>
      <c r="S125">
        <v>0</v>
      </c>
      <c r="T125" t="b">
        <v>0</v>
      </c>
      <c r="U125" t="b">
        <v>0</v>
      </c>
      <c r="W125" t="b">
        <v>0</v>
      </c>
      <c r="X125">
        <v>0</v>
      </c>
      <c r="Y125">
        <v>0</v>
      </c>
      <c r="Z125">
        <v>4446</v>
      </c>
      <c r="AA125">
        <v>0.02</v>
      </c>
      <c r="AB125">
        <v>0</v>
      </c>
      <c r="AC125" t="b">
        <v>0</v>
      </c>
      <c r="AD125" t="b">
        <v>0</v>
      </c>
      <c r="AE125" t="b">
        <v>0</v>
      </c>
      <c r="AF125">
        <v>30</v>
      </c>
      <c r="AG125">
        <v>1.78E-2</v>
      </c>
      <c r="AH125" t="b">
        <v>0</v>
      </c>
      <c r="AI125">
        <v>85</v>
      </c>
      <c r="AJ125">
        <v>5.9499999999999997E-2</v>
      </c>
      <c r="AK125" t="b">
        <v>0</v>
      </c>
      <c r="AL125">
        <v>2</v>
      </c>
      <c r="AM125">
        <v>0</v>
      </c>
      <c r="AN125">
        <v>73</v>
      </c>
      <c r="AO125">
        <v>13</v>
      </c>
      <c r="AP125" t="b">
        <v>0</v>
      </c>
      <c r="AQ125" t="b">
        <v>0</v>
      </c>
      <c r="AR125">
        <v>97</v>
      </c>
      <c r="AS125">
        <v>99</v>
      </c>
      <c r="AT125" t="b">
        <v>1</v>
      </c>
      <c r="AU125" t="b">
        <v>0</v>
      </c>
      <c r="AV125" t="b">
        <v>0</v>
      </c>
      <c r="AW125">
        <v>3</v>
      </c>
      <c r="AX125">
        <v>1</v>
      </c>
      <c r="AY125" t="b">
        <v>0</v>
      </c>
      <c r="AZ125">
        <v>81</v>
      </c>
      <c r="BA125">
        <v>9.8000000000000007</v>
      </c>
      <c r="BB125" t="b">
        <v>0</v>
      </c>
      <c r="BC125">
        <v>32</v>
      </c>
      <c r="BD125">
        <v>0.16</v>
      </c>
      <c r="BE125" t="b">
        <v>0</v>
      </c>
      <c r="BF125">
        <v>10</v>
      </c>
      <c r="BG125">
        <v>18.420000000000002</v>
      </c>
      <c r="BH125" t="b">
        <v>0</v>
      </c>
      <c r="BI125">
        <v>23</v>
      </c>
      <c r="BJ125" t="b">
        <v>0</v>
      </c>
      <c r="BK125">
        <v>12</v>
      </c>
      <c r="BL125">
        <v>12</v>
      </c>
      <c r="BM125" t="b">
        <v>0</v>
      </c>
      <c r="BN125">
        <v>16</v>
      </c>
      <c r="BO125">
        <v>3</v>
      </c>
      <c r="BP125">
        <v>96</v>
      </c>
      <c r="BQ125">
        <v>835400</v>
      </c>
      <c r="BR125" t="b">
        <v>0</v>
      </c>
      <c r="BS125" t="b">
        <v>0</v>
      </c>
      <c r="BT125">
        <v>1969</v>
      </c>
      <c r="BU125">
        <v>24</v>
      </c>
      <c r="BV125" t="b">
        <v>1</v>
      </c>
      <c r="BW125" t="b">
        <v>0</v>
      </c>
      <c r="BY125">
        <v>0.21</v>
      </c>
      <c r="BZ125">
        <v>0</v>
      </c>
      <c r="CA125" t="b">
        <v>0</v>
      </c>
      <c r="CB125">
        <v>72</v>
      </c>
      <c r="CC125">
        <v>2.33</v>
      </c>
      <c r="CD125" t="b">
        <v>0</v>
      </c>
      <c r="CE125">
        <v>35</v>
      </c>
      <c r="CF125">
        <v>0.03</v>
      </c>
      <c r="CG125" t="b">
        <v>0</v>
      </c>
      <c r="CH125">
        <v>52</v>
      </c>
      <c r="CI125">
        <v>0.39</v>
      </c>
      <c r="CL125" t="b">
        <v>0</v>
      </c>
      <c r="CM125" t="b">
        <v>0</v>
      </c>
      <c r="CN125" t="b">
        <v>0</v>
      </c>
      <c r="CO125" t="b">
        <v>0</v>
      </c>
      <c r="CP125" t="b">
        <v>0</v>
      </c>
      <c r="CS125" t="b">
        <v>0</v>
      </c>
      <c r="CT125">
        <v>62</v>
      </c>
      <c r="CU125">
        <v>2.95</v>
      </c>
      <c r="CV125" t="b">
        <v>0</v>
      </c>
      <c r="CW125">
        <v>12</v>
      </c>
      <c r="CX125">
        <v>810</v>
      </c>
      <c r="CY125" t="b">
        <v>0</v>
      </c>
      <c r="CZ125">
        <v>21</v>
      </c>
      <c r="DA125">
        <v>819</v>
      </c>
      <c r="DB125" t="b">
        <v>0</v>
      </c>
      <c r="DC125">
        <v>33</v>
      </c>
      <c r="DD125">
        <v>509</v>
      </c>
      <c r="DE125" t="b">
        <v>0</v>
      </c>
      <c r="DF125">
        <v>3</v>
      </c>
      <c r="DG125">
        <v>85.4</v>
      </c>
      <c r="DH125" t="b">
        <v>0</v>
      </c>
      <c r="DI125">
        <v>6</v>
      </c>
      <c r="DJ125">
        <v>171</v>
      </c>
      <c r="DK125" t="b">
        <v>0</v>
      </c>
      <c r="DL125">
        <v>47</v>
      </c>
      <c r="DM125">
        <v>1</v>
      </c>
      <c r="DN125" t="b">
        <v>0</v>
      </c>
      <c r="DO125">
        <v>48</v>
      </c>
      <c r="DP125">
        <v>4</v>
      </c>
      <c r="DQ125" t="b">
        <v>0</v>
      </c>
      <c r="DR125">
        <v>1</v>
      </c>
      <c r="DS125">
        <v>4</v>
      </c>
      <c r="DT125">
        <v>1</v>
      </c>
      <c r="DU125">
        <v>1</v>
      </c>
      <c r="DV125">
        <v>6</v>
      </c>
      <c r="DW125">
        <v>2</v>
      </c>
      <c r="DX125">
        <v>92</v>
      </c>
      <c r="DY125">
        <v>4</v>
      </c>
      <c r="DZ125">
        <v>1</v>
      </c>
      <c r="EA125" t="b">
        <v>0</v>
      </c>
      <c r="EB125" t="b">
        <v>0</v>
      </c>
      <c r="EC125" t="b">
        <v>0</v>
      </c>
    </row>
    <row r="126" spans="1:133" x14ac:dyDescent="0.75">
      <c r="A126" t="s">
        <v>265</v>
      </c>
      <c r="B126" t="s">
        <v>137</v>
      </c>
      <c r="E126" t="s">
        <v>139</v>
      </c>
      <c r="F126" t="s">
        <v>140</v>
      </c>
      <c r="G126">
        <v>0</v>
      </c>
      <c r="H126">
        <v>0</v>
      </c>
      <c r="I126">
        <v>7.0000000000000007E-2</v>
      </c>
      <c r="J126">
        <v>0</v>
      </c>
      <c r="K126">
        <v>0.04</v>
      </c>
      <c r="L126">
        <v>0.78</v>
      </c>
      <c r="M126">
        <v>0.09</v>
      </c>
      <c r="N126">
        <v>0.04</v>
      </c>
      <c r="O126">
        <v>0.05</v>
      </c>
      <c r="P126">
        <v>0.71</v>
      </c>
      <c r="Q126">
        <v>0.23</v>
      </c>
      <c r="R126">
        <v>0</v>
      </c>
      <c r="S126">
        <v>0</v>
      </c>
      <c r="T126" t="b">
        <v>0</v>
      </c>
      <c r="U126" t="b">
        <v>0</v>
      </c>
      <c r="W126" t="b">
        <v>0</v>
      </c>
      <c r="X126">
        <v>0</v>
      </c>
      <c r="Y126">
        <v>9</v>
      </c>
      <c r="Z126">
        <v>1997</v>
      </c>
      <c r="AA126">
        <v>0.17</v>
      </c>
      <c r="AB126">
        <v>0.06</v>
      </c>
      <c r="AC126" t="b">
        <v>0</v>
      </c>
      <c r="AD126" t="b">
        <v>0</v>
      </c>
      <c r="AE126" t="b">
        <v>0</v>
      </c>
      <c r="AF126">
        <v>44</v>
      </c>
      <c r="AG126">
        <v>7.6600000000000001E-2</v>
      </c>
      <c r="AH126" t="b">
        <v>0</v>
      </c>
      <c r="AI126">
        <v>98</v>
      </c>
      <c r="AJ126">
        <v>0.27750000000000002</v>
      </c>
      <c r="AK126" t="b">
        <v>0</v>
      </c>
      <c r="AL126">
        <v>13</v>
      </c>
      <c r="AM126">
        <v>0</v>
      </c>
      <c r="AN126">
        <v>83</v>
      </c>
      <c r="AO126">
        <v>18</v>
      </c>
      <c r="AP126" t="b">
        <v>0</v>
      </c>
      <c r="AQ126" t="b">
        <v>0</v>
      </c>
      <c r="AR126">
        <v>85</v>
      </c>
      <c r="AS126">
        <v>74</v>
      </c>
      <c r="AT126" t="b">
        <v>0</v>
      </c>
      <c r="AU126" t="b">
        <v>0</v>
      </c>
      <c r="AV126" t="b">
        <v>0</v>
      </c>
      <c r="AW126">
        <v>3</v>
      </c>
      <c r="AX126">
        <v>1</v>
      </c>
      <c r="AY126" t="b">
        <v>0</v>
      </c>
      <c r="AZ126">
        <v>78</v>
      </c>
      <c r="BA126">
        <v>9.61</v>
      </c>
      <c r="BB126" t="b">
        <v>0</v>
      </c>
      <c r="BC126">
        <v>17</v>
      </c>
      <c r="BD126">
        <v>0.11</v>
      </c>
      <c r="BE126" t="b">
        <v>0</v>
      </c>
      <c r="BF126">
        <v>13</v>
      </c>
      <c r="BG126">
        <v>26.45</v>
      </c>
      <c r="BH126" t="b">
        <v>0</v>
      </c>
      <c r="BI126">
        <v>65</v>
      </c>
      <c r="BJ126" t="b">
        <v>0</v>
      </c>
      <c r="BK126">
        <v>4</v>
      </c>
      <c r="BL126">
        <v>8</v>
      </c>
      <c r="BM126" t="b">
        <v>0</v>
      </c>
      <c r="BN126">
        <v>27</v>
      </c>
      <c r="BO126">
        <v>8</v>
      </c>
      <c r="BP126">
        <v>99</v>
      </c>
      <c r="BQ126">
        <v>2000001</v>
      </c>
      <c r="BR126" t="b">
        <v>0</v>
      </c>
      <c r="BS126" t="b">
        <v>0</v>
      </c>
      <c r="BT126">
        <v>136</v>
      </c>
      <c r="BU126">
        <v>2</v>
      </c>
      <c r="BV126" t="b">
        <v>1</v>
      </c>
      <c r="BW126" t="b">
        <v>0</v>
      </c>
      <c r="BY126">
        <v>0.21</v>
      </c>
      <c r="BZ126">
        <v>0</v>
      </c>
      <c r="CA126" t="b">
        <v>0</v>
      </c>
      <c r="CB126">
        <v>36</v>
      </c>
      <c r="CC126">
        <v>0.32</v>
      </c>
      <c r="CD126" t="b">
        <v>0</v>
      </c>
      <c r="CE126">
        <v>36</v>
      </c>
      <c r="CF126">
        <v>0.04</v>
      </c>
      <c r="CG126" t="b">
        <v>0</v>
      </c>
      <c r="CH126">
        <v>35</v>
      </c>
      <c r="CI126">
        <v>0.2</v>
      </c>
      <c r="CL126" t="b">
        <v>0</v>
      </c>
      <c r="CM126" t="b">
        <v>0</v>
      </c>
      <c r="CN126" t="b">
        <v>0</v>
      </c>
      <c r="CO126" t="b">
        <v>0</v>
      </c>
      <c r="CP126" t="b">
        <v>0</v>
      </c>
      <c r="CQ126">
        <v>87</v>
      </c>
      <c r="CR126">
        <v>0.19</v>
      </c>
      <c r="CS126" t="b">
        <v>0</v>
      </c>
      <c r="CT126">
        <v>2</v>
      </c>
      <c r="CU126">
        <v>0</v>
      </c>
      <c r="CV126" t="b">
        <v>0</v>
      </c>
      <c r="CW126">
        <v>16</v>
      </c>
      <c r="CX126">
        <v>830</v>
      </c>
      <c r="CY126" t="b">
        <v>0</v>
      </c>
      <c r="CZ126">
        <v>25</v>
      </c>
      <c r="DA126">
        <v>850</v>
      </c>
      <c r="DB126" t="b">
        <v>0</v>
      </c>
      <c r="DC126">
        <v>35</v>
      </c>
      <c r="DD126">
        <v>520</v>
      </c>
      <c r="DE126" t="b">
        <v>0</v>
      </c>
      <c r="DF126">
        <v>3</v>
      </c>
      <c r="DG126">
        <v>85.2</v>
      </c>
      <c r="DH126" t="b">
        <v>0</v>
      </c>
      <c r="DI126">
        <v>1</v>
      </c>
      <c r="DJ126">
        <v>232</v>
      </c>
      <c r="DK126" t="b">
        <v>0</v>
      </c>
      <c r="DL126">
        <v>31</v>
      </c>
      <c r="DM126">
        <v>0</v>
      </c>
      <c r="DN126" t="b">
        <v>0</v>
      </c>
      <c r="DO126">
        <v>43</v>
      </c>
      <c r="DP126">
        <v>4</v>
      </c>
      <c r="DQ126" t="b">
        <v>0</v>
      </c>
      <c r="DR126">
        <v>11</v>
      </c>
      <c r="DS126">
        <v>11</v>
      </c>
      <c r="DT126">
        <v>6</v>
      </c>
      <c r="DU126">
        <v>2</v>
      </c>
      <c r="DV126">
        <v>22</v>
      </c>
      <c r="DW126">
        <v>4</v>
      </c>
      <c r="DX126">
        <v>95</v>
      </c>
      <c r="DY126">
        <v>5</v>
      </c>
      <c r="DZ126">
        <v>6</v>
      </c>
      <c r="EA126" t="b">
        <v>0</v>
      </c>
      <c r="EB126" t="b">
        <v>0</v>
      </c>
      <c r="EC126" t="b">
        <v>0</v>
      </c>
    </row>
    <row r="127" spans="1:133" x14ac:dyDescent="0.75">
      <c r="A127" t="s">
        <v>266</v>
      </c>
      <c r="B127" t="s">
        <v>137</v>
      </c>
      <c r="E127" t="s">
        <v>139</v>
      </c>
      <c r="F127" t="s">
        <v>140</v>
      </c>
      <c r="G127">
        <v>0.01</v>
      </c>
      <c r="H127">
        <v>0</v>
      </c>
      <c r="I127">
        <v>0.06</v>
      </c>
      <c r="J127">
        <v>0</v>
      </c>
      <c r="K127">
        <v>0.02</v>
      </c>
      <c r="L127">
        <v>0.84</v>
      </c>
      <c r="M127">
        <v>0.08</v>
      </c>
      <c r="N127">
        <v>0</v>
      </c>
      <c r="O127">
        <v>7.0000000000000007E-2</v>
      </c>
      <c r="P127">
        <v>0.56999999999999995</v>
      </c>
      <c r="Q127">
        <v>0.34</v>
      </c>
      <c r="R127">
        <v>0</v>
      </c>
      <c r="S127">
        <v>0</v>
      </c>
      <c r="T127" t="b">
        <v>0</v>
      </c>
      <c r="U127" t="b">
        <v>0</v>
      </c>
      <c r="W127" t="b">
        <v>0</v>
      </c>
      <c r="X127">
        <v>0</v>
      </c>
      <c r="Y127">
        <v>0</v>
      </c>
      <c r="Z127">
        <v>5981</v>
      </c>
      <c r="AA127">
        <v>0.11</v>
      </c>
      <c r="AB127">
        <v>0.03</v>
      </c>
      <c r="AC127" t="b">
        <v>0</v>
      </c>
      <c r="AD127" t="b">
        <v>0</v>
      </c>
      <c r="AE127" t="b">
        <v>0</v>
      </c>
      <c r="AF127">
        <v>30</v>
      </c>
      <c r="AG127">
        <v>1.9199999999999998E-2</v>
      </c>
      <c r="AH127" t="b">
        <v>0</v>
      </c>
      <c r="AI127">
        <v>85</v>
      </c>
      <c r="AJ127">
        <v>6.0900000000000003E-2</v>
      </c>
      <c r="AK127" t="b">
        <v>0</v>
      </c>
      <c r="AL127">
        <v>3</v>
      </c>
      <c r="AM127">
        <v>0</v>
      </c>
      <c r="AN127">
        <v>79</v>
      </c>
      <c r="AO127">
        <v>15</v>
      </c>
      <c r="AP127" t="b">
        <v>0</v>
      </c>
      <c r="AQ127" t="b">
        <v>0</v>
      </c>
      <c r="AR127">
        <v>92</v>
      </c>
      <c r="AS127">
        <v>93</v>
      </c>
      <c r="AT127" t="b">
        <v>1</v>
      </c>
      <c r="AU127" t="b">
        <v>0</v>
      </c>
      <c r="AV127" t="b">
        <v>0</v>
      </c>
      <c r="AW127">
        <v>2</v>
      </c>
      <c r="AX127">
        <v>1</v>
      </c>
      <c r="AY127" t="b">
        <v>0</v>
      </c>
      <c r="AZ127">
        <v>81</v>
      </c>
      <c r="BA127">
        <v>9.82</v>
      </c>
      <c r="BB127" t="b">
        <v>0</v>
      </c>
      <c r="BC127">
        <v>21</v>
      </c>
      <c r="BD127">
        <v>0.12</v>
      </c>
      <c r="BE127" t="b">
        <v>0</v>
      </c>
      <c r="BF127">
        <v>9</v>
      </c>
      <c r="BG127">
        <v>14.89</v>
      </c>
      <c r="BH127" t="b">
        <v>0</v>
      </c>
      <c r="BI127">
        <v>3</v>
      </c>
      <c r="BJ127" t="b">
        <v>0</v>
      </c>
      <c r="BK127">
        <v>25</v>
      </c>
      <c r="BL127">
        <v>16</v>
      </c>
      <c r="BM127" t="b">
        <v>0</v>
      </c>
      <c r="BN127">
        <v>1</v>
      </c>
      <c r="BO127">
        <v>0</v>
      </c>
      <c r="BP127">
        <v>97</v>
      </c>
      <c r="BQ127">
        <v>949000</v>
      </c>
      <c r="BR127" t="b">
        <v>0</v>
      </c>
      <c r="BS127" t="b">
        <v>0</v>
      </c>
      <c r="BT127">
        <v>1247</v>
      </c>
      <c r="BU127">
        <v>16</v>
      </c>
      <c r="BV127" t="b">
        <v>1</v>
      </c>
      <c r="BW127" t="b">
        <v>0</v>
      </c>
      <c r="BY127">
        <v>0.55000000000000004</v>
      </c>
      <c r="BZ127">
        <v>0</v>
      </c>
      <c r="CA127" t="b">
        <v>0</v>
      </c>
      <c r="CB127">
        <v>65</v>
      </c>
      <c r="CC127">
        <v>1.68</v>
      </c>
      <c r="CD127" t="b">
        <v>0</v>
      </c>
      <c r="CE127">
        <v>34</v>
      </c>
      <c r="CF127">
        <v>0.03</v>
      </c>
      <c r="CG127" t="b">
        <v>0</v>
      </c>
      <c r="CH127">
        <v>56</v>
      </c>
      <c r="CI127">
        <v>0.47</v>
      </c>
      <c r="CL127" t="b">
        <v>0</v>
      </c>
      <c r="CM127" t="b">
        <v>0</v>
      </c>
      <c r="CN127" t="b">
        <v>0</v>
      </c>
      <c r="CO127" t="b">
        <v>0</v>
      </c>
      <c r="CP127" t="b">
        <v>0</v>
      </c>
      <c r="CS127" t="b">
        <v>0</v>
      </c>
      <c r="CT127">
        <v>15</v>
      </c>
      <c r="CU127">
        <v>0.12</v>
      </c>
      <c r="CV127" t="b">
        <v>0</v>
      </c>
      <c r="CW127">
        <v>12</v>
      </c>
      <c r="CX127">
        <v>810</v>
      </c>
      <c r="CY127" t="b">
        <v>0</v>
      </c>
      <c r="CZ127">
        <v>21</v>
      </c>
      <c r="DA127">
        <v>819</v>
      </c>
      <c r="DB127" t="b">
        <v>0</v>
      </c>
      <c r="DC127">
        <v>31</v>
      </c>
      <c r="DD127">
        <v>500</v>
      </c>
      <c r="DE127" t="b">
        <v>0</v>
      </c>
      <c r="DF127">
        <v>1</v>
      </c>
      <c r="DG127">
        <v>86.5</v>
      </c>
      <c r="DH127" t="b">
        <v>0</v>
      </c>
      <c r="DI127">
        <v>9</v>
      </c>
      <c r="DJ127">
        <v>156</v>
      </c>
      <c r="DK127" t="b">
        <v>0</v>
      </c>
      <c r="DL127">
        <v>56</v>
      </c>
      <c r="DM127">
        <v>2</v>
      </c>
      <c r="DN127" t="b">
        <v>0</v>
      </c>
      <c r="DO127">
        <v>58</v>
      </c>
      <c r="DP127">
        <v>5</v>
      </c>
      <c r="DQ127" t="b">
        <v>0</v>
      </c>
      <c r="DR127">
        <v>4</v>
      </c>
      <c r="DS127">
        <v>7</v>
      </c>
      <c r="DT127">
        <v>1</v>
      </c>
      <c r="DU127">
        <v>1</v>
      </c>
      <c r="DV127">
        <v>3</v>
      </c>
      <c r="DW127">
        <v>1</v>
      </c>
      <c r="DX127">
        <v>96</v>
      </c>
      <c r="DY127">
        <v>3</v>
      </c>
      <c r="DZ127">
        <v>2</v>
      </c>
      <c r="EA127" t="b">
        <v>0</v>
      </c>
      <c r="EB127" t="b">
        <v>0</v>
      </c>
      <c r="EC127" t="b">
        <v>0</v>
      </c>
    </row>
    <row r="128" spans="1:133" x14ac:dyDescent="0.75">
      <c r="A128" t="s">
        <v>267</v>
      </c>
      <c r="B128" t="s">
        <v>137</v>
      </c>
      <c r="E128" t="s">
        <v>139</v>
      </c>
      <c r="F128" t="s">
        <v>140</v>
      </c>
      <c r="G128">
        <v>0.01</v>
      </c>
      <c r="H128">
        <v>0</v>
      </c>
      <c r="I128">
        <v>0.25</v>
      </c>
      <c r="J128">
        <v>0</v>
      </c>
      <c r="K128">
        <v>0.08</v>
      </c>
      <c r="L128">
        <v>0.56000000000000005</v>
      </c>
      <c r="M128">
        <v>0.1</v>
      </c>
      <c r="N128">
        <v>0.01</v>
      </c>
      <c r="O128">
        <v>0.14000000000000001</v>
      </c>
      <c r="P128">
        <v>0.69</v>
      </c>
      <c r="Q128">
        <v>0.16</v>
      </c>
      <c r="R128">
        <v>0</v>
      </c>
      <c r="S128">
        <v>0</v>
      </c>
      <c r="T128" t="b">
        <v>0</v>
      </c>
      <c r="U128" t="b">
        <v>0</v>
      </c>
      <c r="W128" t="b">
        <v>0</v>
      </c>
      <c r="X128">
        <v>0</v>
      </c>
      <c r="Y128">
        <v>0</v>
      </c>
      <c r="Z128">
        <v>5965</v>
      </c>
      <c r="AA128">
        <v>0.15</v>
      </c>
      <c r="AB128">
        <v>0.05</v>
      </c>
      <c r="AC128" t="b">
        <v>0</v>
      </c>
      <c r="AD128" t="b">
        <v>0</v>
      </c>
      <c r="AE128" t="b">
        <v>0</v>
      </c>
      <c r="AF128">
        <v>37</v>
      </c>
      <c r="AG128">
        <v>4.2799999999999998E-2</v>
      </c>
      <c r="AH128" t="b">
        <v>0</v>
      </c>
      <c r="AI128">
        <v>89</v>
      </c>
      <c r="AJ128">
        <v>7.9299999999999995E-2</v>
      </c>
      <c r="AK128" t="b">
        <v>0</v>
      </c>
      <c r="AL128">
        <v>4</v>
      </c>
      <c r="AM128">
        <v>0</v>
      </c>
      <c r="AN128">
        <v>75</v>
      </c>
      <c r="AO128">
        <v>14</v>
      </c>
      <c r="AP128" t="b">
        <v>0</v>
      </c>
      <c r="AQ128" t="b">
        <v>0</v>
      </c>
      <c r="AR128">
        <v>99</v>
      </c>
      <c r="AS128">
        <v>100</v>
      </c>
      <c r="AT128" t="b">
        <v>1</v>
      </c>
      <c r="AU128" t="b">
        <v>0</v>
      </c>
      <c r="AV128" t="b">
        <v>0</v>
      </c>
      <c r="AW128">
        <v>4</v>
      </c>
      <c r="AX128">
        <v>1</v>
      </c>
      <c r="AY128" t="b">
        <v>0</v>
      </c>
      <c r="AZ128">
        <v>82</v>
      </c>
      <c r="BA128">
        <v>9.89</v>
      </c>
      <c r="BB128" t="b">
        <v>0</v>
      </c>
      <c r="BC128">
        <v>21</v>
      </c>
      <c r="BD128">
        <v>0.12</v>
      </c>
      <c r="BE128" t="b">
        <v>0</v>
      </c>
      <c r="BF128">
        <v>15</v>
      </c>
      <c r="BG128">
        <v>34.81</v>
      </c>
      <c r="BH128" t="b">
        <v>0</v>
      </c>
      <c r="BI128">
        <v>37</v>
      </c>
      <c r="BJ128" t="b">
        <v>0</v>
      </c>
      <c r="BK128">
        <v>19</v>
      </c>
      <c r="BL128">
        <v>14</v>
      </c>
      <c r="BM128" t="b">
        <v>0</v>
      </c>
      <c r="BN128">
        <v>11</v>
      </c>
      <c r="BO128">
        <v>2</v>
      </c>
      <c r="BP128">
        <v>95</v>
      </c>
      <c r="BQ128">
        <v>745200</v>
      </c>
      <c r="BR128" t="b">
        <v>0</v>
      </c>
      <c r="BS128" t="b">
        <v>0</v>
      </c>
      <c r="BT128">
        <v>2597</v>
      </c>
      <c r="BU128">
        <v>33</v>
      </c>
      <c r="BV128" t="b">
        <v>1</v>
      </c>
      <c r="BW128" t="b">
        <v>0</v>
      </c>
      <c r="BY128">
        <v>0.21</v>
      </c>
      <c r="BZ128">
        <v>0</v>
      </c>
      <c r="CA128" t="b">
        <v>0</v>
      </c>
      <c r="CB128">
        <v>60</v>
      </c>
      <c r="CC128">
        <v>1.31</v>
      </c>
      <c r="CD128" t="b">
        <v>0</v>
      </c>
      <c r="CE128">
        <v>32</v>
      </c>
      <c r="CF128">
        <v>0.03</v>
      </c>
      <c r="CG128" t="b">
        <v>0</v>
      </c>
      <c r="CH128">
        <v>46</v>
      </c>
      <c r="CI128">
        <v>0.31</v>
      </c>
      <c r="CL128" t="b">
        <v>0</v>
      </c>
      <c r="CM128" t="b">
        <v>0</v>
      </c>
      <c r="CN128" t="b">
        <v>0</v>
      </c>
      <c r="CO128" t="b">
        <v>0</v>
      </c>
      <c r="CP128" t="b">
        <v>0</v>
      </c>
      <c r="CS128" t="b">
        <v>0</v>
      </c>
      <c r="CT128">
        <v>2</v>
      </c>
      <c r="CU128">
        <v>0</v>
      </c>
      <c r="CV128" t="b">
        <v>0</v>
      </c>
      <c r="CW128">
        <v>14</v>
      </c>
      <c r="CX128">
        <v>819</v>
      </c>
      <c r="CY128" t="b">
        <v>0</v>
      </c>
      <c r="CZ128">
        <v>7</v>
      </c>
      <c r="DA128">
        <v>670</v>
      </c>
      <c r="DB128" t="b">
        <v>0</v>
      </c>
      <c r="DC128">
        <v>9</v>
      </c>
      <c r="DD128">
        <v>370</v>
      </c>
      <c r="DE128" t="b">
        <v>0</v>
      </c>
      <c r="DF128">
        <v>4</v>
      </c>
      <c r="DG128">
        <v>84.9</v>
      </c>
      <c r="DH128" t="b">
        <v>0</v>
      </c>
      <c r="DI128">
        <v>12</v>
      </c>
      <c r="DJ128">
        <v>147</v>
      </c>
      <c r="DK128" t="b">
        <v>0</v>
      </c>
      <c r="DL128">
        <v>53</v>
      </c>
      <c r="DM128">
        <v>1</v>
      </c>
      <c r="DN128" t="b">
        <v>0</v>
      </c>
      <c r="DO128">
        <v>45</v>
      </c>
      <c r="DP128">
        <v>4</v>
      </c>
      <c r="DQ128" t="b">
        <v>0</v>
      </c>
      <c r="DR128">
        <v>12</v>
      </c>
      <c r="DS128">
        <v>12</v>
      </c>
      <c r="DT128">
        <v>10</v>
      </c>
      <c r="DU128">
        <v>3</v>
      </c>
      <c r="DV128">
        <v>5</v>
      </c>
      <c r="DW128">
        <v>1</v>
      </c>
      <c r="DX128">
        <v>93</v>
      </c>
      <c r="DY128">
        <v>2</v>
      </c>
      <c r="DZ128">
        <v>4</v>
      </c>
      <c r="EA128" t="b">
        <v>0</v>
      </c>
      <c r="EB128" t="b">
        <v>0</v>
      </c>
      <c r="EC128" t="b">
        <v>0</v>
      </c>
    </row>
    <row r="129" spans="1:133" x14ac:dyDescent="0.75">
      <c r="A129" t="s">
        <v>268</v>
      </c>
      <c r="B129" t="s">
        <v>137</v>
      </c>
      <c r="E129" t="s">
        <v>139</v>
      </c>
      <c r="F129" t="s">
        <v>140</v>
      </c>
      <c r="G129">
        <v>0.01</v>
      </c>
      <c r="H129">
        <v>0</v>
      </c>
      <c r="I129">
        <v>0.12</v>
      </c>
      <c r="J129">
        <v>0.01</v>
      </c>
      <c r="K129">
        <v>0.04</v>
      </c>
      <c r="L129">
        <v>0.7</v>
      </c>
      <c r="M129">
        <v>0.1</v>
      </c>
      <c r="N129">
        <v>0</v>
      </c>
      <c r="O129">
        <v>0.1</v>
      </c>
      <c r="P129">
        <v>0.73</v>
      </c>
      <c r="Q129">
        <v>0.15</v>
      </c>
      <c r="R129">
        <v>0</v>
      </c>
      <c r="S129">
        <v>0</v>
      </c>
      <c r="T129" t="b">
        <v>0</v>
      </c>
      <c r="U129" t="b">
        <v>0</v>
      </c>
      <c r="W129" t="b">
        <v>0</v>
      </c>
      <c r="X129">
        <v>0</v>
      </c>
      <c r="Y129">
        <v>0</v>
      </c>
      <c r="Z129">
        <v>6026</v>
      </c>
      <c r="AA129">
        <v>0.02</v>
      </c>
      <c r="AB129">
        <v>0</v>
      </c>
      <c r="AC129" t="b">
        <v>0</v>
      </c>
      <c r="AD129" t="b">
        <v>0</v>
      </c>
      <c r="AE129" t="b">
        <v>0</v>
      </c>
      <c r="AF129">
        <v>33</v>
      </c>
      <c r="AG129">
        <v>2.5100000000000001E-2</v>
      </c>
      <c r="AH129" t="b">
        <v>0</v>
      </c>
      <c r="AI129">
        <v>92</v>
      </c>
      <c r="AJ129">
        <v>9.5000000000000001E-2</v>
      </c>
      <c r="AK129" t="b">
        <v>0</v>
      </c>
      <c r="AL129">
        <v>4</v>
      </c>
      <c r="AM129">
        <v>0</v>
      </c>
      <c r="AN129">
        <v>76</v>
      </c>
      <c r="AO129">
        <v>14</v>
      </c>
      <c r="AP129" t="b">
        <v>0</v>
      </c>
      <c r="AQ129" t="b">
        <v>0</v>
      </c>
      <c r="AR129">
        <v>96</v>
      </c>
      <c r="AS129">
        <v>99</v>
      </c>
      <c r="AT129" t="b">
        <v>1</v>
      </c>
      <c r="AU129" t="b">
        <v>0</v>
      </c>
      <c r="AV129" t="b">
        <v>0</v>
      </c>
      <c r="AW129">
        <v>4</v>
      </c>
      <c r="AX129">
        <v>1</v>
      </c>
      <c r="AY129" t="b">
        <v>0</v>
      </c>
      <c r="AZ129">
        <v>84</v>
      </c>
      <c r="BA129">
        <v>9.9499999999999993</v>
      </c>
      <c r="BB129" t="b">
        <v>0</v>
      </c>
      <c r="BC129">
        <v>23</v>
      </c>
      <c r="BD129">
        <v>0.13</v>
      </c>
      <c r="BE129" t="b">
        <v>0</v>
      </c>
      <c r="BF129">
        <v>25</v>
      </c>
      <c r="BG129">
        <v>82.08</v>
      </c>
      <c r="BH129" t="b">
        <v>0</v>
      </c>
      <c r="BI129">
        <v>65</v>
      </c>
      <c r="BJ129" t="b">
        <v>0</v>
      </c>
      <c r="BK129">
        <v>18</v>
      </c>
      <c r="BL129">
        <v>14</v>
      </c>
      <c r="BM129" t="b">
        <v>0</v>
      </c>
      <c r="BN129">
        <v>15</v>
      </c>
      <c r="BO129">
        <v>3</v>
      </c>
      <c r="BP129">
        <v>94</v>
      </c>
      <c r="BQ129">
        <v>702700</v>
      </c>
      <c r="BR129" t="b">
        <v>0</v>
      </c>
      <c r="BS129" t="b">
        <v>0</v>
      </c>
      <c r="BT129">
        <v>287</v>
      </c>
      <c r="BU129">
        <v>4</v>
      </c>
      <c r="BV129" t="b">
        <v>1</v>
      </c>
      <c r="BW129" t="b">
        <v>0</v>
      </c>
      <c r="BY129">
        <v>0.21</v>
      </c>
      <c r="BZ129">
        <v>0</v>
      </c>
      <c r="CA129" t="b">
        <v>0</v>
      </c>
      <c r="CB129">
        <v>47</v>
      </c>
      <c r="CC129">
        <v>0.66</v>
      </c>
      <c r="CD129" t="b">
        <v>0</v>
      </c>
      <c r="CE129">
        <v>32</v>
      </c>
      <c r="CF129">
        <v>0.03</v>
      </c>
      <c r="CG129" t="b">
        <v>0</v>
      </c>
      <c r="CH129">
        <v>36</v>
      </c>
      <c r="CI129">
        <v>0.2</v>
      </c>
      <c r="CL129" t="b">
        <v>0</v>
      </c>
      <c r="CM129" t="b">
        <v>0</v>
      </c>
      <c r="CN129" t="b">
        <v>0</v>
      </c>
      <c r="CO129" t="b">
        <v>0</v>
      </c>
      <c r="CP129" t="b">
        <v>0</v>
      </c>
      <c r="CQ129">
        <v>97</v>
      </c>
      <c r="CR129">
        <v>12.04</v>
      </c>
      <c r="CS129" t="b">
        <v>0</v>
      </c>
      <c r="CT129">
        <v>6</v>
      </c>
      <c r="CU129">
        <v>0</v>
      </c>
      <c r="CV129" t="b">
        <v>0</v>
      </c>
      <c r="CW129">
        <v>18</v>
      </c>
      <c r="CX129">
        <v>840</v>
      </c>
      <c r="CY129" t="b">
        <v>0</v>
      </c>
      <c r="CZ129">
        <v>8</v>
      </c>
      <c r="DA129">
        <v>680</v>
      </c>
      <c r="DB129" t="b">
        <v>0</v>
      </c>
      <c r="DC129">
        <v>10</v>
      </c>
      <c r="DD129">
        <v>380</v>
      </c>
      <c r="DE129" t="b">
        <v>0</v>
      </c>
      <c r="DF129">
        <v>9</v>
      </c>
      <c r="DG129">
        <v>83.2</v>
      </c>
      <c r="DH129" t="b">
        <v>0</v>
      </c>
      <c r="DI129">
        <v>15</v>
      </c>
      <c r="DJ129">
        <v>138</v>
      </c>
      <c r="DK129" t="b">
        <v>0</v>
      </c>
      <c r="DL129">
        <v>49</v>
      </c>
      <c r="DM129">
        <v>1</v>
      </c>
      <c r="DN129" t="b">
        <v>0</v>
      </c>
      <c r="DO129">
        <v>68</v>
      </c>
      <c r="DP129">
        <v>6</v>
      </c>
      <c r="DQ129" t="b">
        <v>0</v>
      </c>
      <c r="DR129">
        <v>6</v>
      </c>
      <c r="DS129">
        <v>8</v>
      </c>
      <c r="DT129">
        <v>8</v>
      </c>
      <c r="DU129">
        <v>3</v>
      </c>
      <c r="DV129">
        <v>2</v>
      </c>
      <c r="DW129">
        <v>0</v>
      </c>
      <c r="DX129">
        <v>90</v>
      </c>
      <c r="DY129">
        <v>4</v>
      </c>
      <c r="DZ129">
        <v>3</v>
      </c>
      <c r="EA129" t="b">
        <v>0</v>
      </c>
      <c r="EB129" t="b">
        <v>0</v>
      </c>
      <c r="EC129" t="b">
        <v>0</v>
      </c>
    </row>
    <row r="130" spans="1:133" x14ac:dyDescent="0.75">
      <c r="A130" t="s">
        <v>269</v>
      </c>
      <c r="B130" t="s">
        <v>137</v>
      </c>
      <c r="E130" t="s">
        <v>139</v>
      </c>
      <c r="F130" t="s">
        <v>140</v>
      </c>
      <c r="G130">
        <v>0</v>
      </c>
      <c r="H130">
        <v>0</v>
      </c>
      <c r="I130">
        <v>0.19</v>
      </c>
      <c r="J130">
        <v>0</v>
      </c>
      <c r="K130">
        <v>0.03</v>
      </c>
      <c r="L130">
        <v>0.7</v>
      </c>
      <c r="M130">
        <v>0.05</v>
      </c>
      <c r="N130">
        <v>0</v>
      </c>
      <c r="O130">
        <v>0.13</v>
      </c>
      <c r="P130">
        <v>0.73</v>
      </c>
      <c r="Q130">
        <v>0.12</v>
      </c>
      <c r="R130">
        <v>0</v>
      </c>
      <c r="S130">
        <v>0</v>
      </c>
      <c r="T130" t="b">
        <v>0</v>
      </c>
      <c r="U130" t="b">
        <v>0</v>
      </c>
      <c r="W130" t="b">
        <v>0</v>
      </c>
      <c r="X130">
        <v>0</v>
      </c>
      <c r="Y130">
        <v>0</v>
      </c>
      <c r="Z130">
        <v>2390</v>
      </c>
      <c r="AA130">
        <v>0.17</v>
      </c>
      <c r="AB130">
        <v>0.06</v>
      </c>
      <c r="AC130" t="b">
        <v>0</v>
      </c>
      <c r="AD130" t="b">
        <v>0</v>
      </c>
      <c r="AE130" t="b">
        <v>0</v>
      </c>
      <c r="AF130">
        <v>30</v>
      </c>
      <c r="AG130">
        <v>1.78E-2</v>
      </c>
      <c r="AH130" t="b">
        <v>0</v>
      </c>
      <c r="AI130">
        <v>86</v>
      </c>
      <c r="AJ130">
        <v>6.5199999999999994E-2</v>
      </c>
      <c r="AK130" t="b">
        <v>0</v>
      </c>
      <c r="AL130">
        <v>3</v>
      </c>
      <c r="AM130">
        <v>0</v>
      </c>
      <c r="AN130">
        <v>72</v>
      </c>
      <c r="AO130">
        <v>12</v>
      </c>
      <c r="AP130" t="b">
        <v>0</v>
      </c>
      <c r="AQ130" t="b">
        <v>0</v>
      </c>
      <c r="AR130">
        <v>99</v>
      </c>
      <c r="AS130">
        <v>100</v>
      </c>
      <c r="AT130" t="b">
        <v>1</v>
      </c>
      <c r="AU130" t="b">
        <v>0</v>
      </c>
      <c r="AV130" t="b">
        <v>0</v>
      </c>
      <c r="AW130">
        <v>2</v>
      </c>
      <c r="AX130">
        <v>1</v>
      </c>
      <c r="AY130" t="b">
        <v>0</v>
      </c>
      <c r="AZ130">
        <v>82</v>
      </c>
      <c r="BA130">
        <v>9.84</v>
      </c>
      <c r="BB130" t="b">
        <v>0</v>
      </c>
      <c r="BC130">
        <v>22</v>
      </c>
      <c r="BD130">
        <v>0.12</v>
      </c>
      <c r="BE130" t="b">
        <v>0</v>
      </c>
      <c r="BF130">
        <v>6</v>
      </c>
      <c r="BG130">
        <v>9.39</v>
      </c>
      <c r="BH130" t="b">
        <v>0</v>
      </c>
      <c r="BI130">
        <v>57</v>
      </c>
      <c r="BJ130" t="b">
        <v>0</v>
      </c>
      <c r="BK130">
        <v>13</v>
      </c>
      <c r="BL130">
        <v>12</v>
      </c>
      <c r="BM130" t="b">
        <v>0</v>
      </c>
      <c r="BN130">
        <v>11</v>
      </c>
      <c r="BO130">
        <v>2</v>
      </c>
      <c r="BP130">
        <v>98</v>
      </c>
      <c r="BQ130">
        <v>1105500</v>
      </c>
      <c r="BR130" t="b">
        <v>0</v>
      </c>
      <c r="BS130" t="b">
        <v>0</v>
      </c>
      <c r="BT130">
        <v>1501</v>
      </c>
      <c r="BU130">
        <v>19</v>
      </c>
      <c r="BV130" t="b">
        <v>1</v>
      </c>
      <c r="BW130" t="b">
        <v>0</v>
      </c>
      <c r="BY130">
        <v>0.5</v>
      </c>
      <c r="BZ130">
        <v>0</v>
      </c>
      <c r="CA130" t="b">
        <v>0</v>
      </c>
      <c r="CB130">
        <v>42</v>
      </c>
      <c r="CC130">
        <v>0.51</v>
      </c>
      <c r="CD130" t="b">
        <v>0</v>
      </c>
      <c r="CE130">
        <v>34</v>
      </c>
      <c r="CF130">
        <v>0.03</v>
      </c>
      <c r="CG130" t="b">
        <v>0</v>
      </c>
      <c r="CH130">
        <v>38</v>
      </c>
      <c r="CI130">
        <v>0.22</v>
      </c>
      <c r="CL130" t="b">
        <v>0</v>
      </c>
      <c r="CM130" t="b">
        <v>0</v>
      </c>
      <c r="CN130" t="b">
        <v>0</v>
      </c>
      <c r="CO130" t="b">
        <v>0</v>
      </c>
      <c r="CP130" t="b">
        <v>0</v>
      </c>
      <c r="CS130" t="b">
        <v>0</v>
      </c>
      <c r="CT130">
        <v>2</v>
      </c>
      <c r="CU130">
        <v>0</v>
      </c>
      <c r="CV130" t="b">
        <v>0</v>
      </c>
      <c r="CW130">
        <v>14</v>
      </c>
      <c r="CX130">
        <v>819</v>
      </c>
      <c r="CY130" t="b">
        <v>0</v>
      </c>
      <c r="CZ130">
        <v>6</v>
      </c>
      <c r="DA130">
        <v>650</v>
      </c>
      <c r="DB130" t="b">
        <v>0</v>
      </c>
      <c r="DC130">
        <v>8</v>
      </c>
      <c r="DD130">
        <v>360</v>
      </c>
      <c r="DE130" t="b">
        <v>0</v>
      </c>
      <c r="DF130">
        <v>34</v>
      </c>
      <c r="DG130">
        <v>80</v>
      </c>
      <c r="DH130" t="b">
        <v>0</v>
      </c>
      <c r="DI130">
        <v>5</v>
      </c>
      <c r="DJ130">
        <v>178</v>
      </c>
      <c r="DK130" t="b">
        <v>0</v>
      </c>
      <c r="DL130">
        <v>61</v>
      </c>
      <c r="DM130">
        <v>2</v>
      </c>
      <c r="DN130" t="b">
        <v>0</v>
      </c>
      <c r="DO130">
        <v>27</v>
      </c>
      <c r="DP130">
        <v>3</v>
      </c>
      <c r="DQ130" t="b">
        <v>0</v>
      </c>
      <c r="DR130">
        <v>10</v>
      </c>
      <c r="DS130">
        <v>10</v>
      </c>
      <c r="DT130">
        <v>17</v>
      </c>
      <c r="DU130">
        <v>4</v>
      </c>
      <c r="DV130">
        <v>8</v>
      </c>
      <c r="DW130">
        <v>2</v>
      </c>
      <c r="DX130">
        <v>95</v>
      </c>
      <c r="DY130">
        <v>0</v>
      </c>
      <c r="DZ130">
        <v>0</v>
      </c>
      <c r="EA130" t="b">
        <v>0</v>
      </c>
      <c r="EB130" t="b">
        <v>0</v>
      </c>
      <c r="EC130" t="b">
        <v>0</v>
      </c>
    </row>
    <row r="131" spans="1:133" x14ac:dyDescent="0.75">
      <c r="A131" t="s">
        <v>270</v>
      </c>
      <c r="B131" t="s">
        <v>137</v>
      </c>
      <c r="E131" t="s">
        <v>139</v>
      </c>
      <c r="F131" t="s">
        <v>140</v>
      </c>
      <c r="G131">
        <v>0.02</v>
      </c>
      <c r="H131">
        <v>0</v>
      </c>
      <c r="I131">
        <v>0.08</v>
      </c>
      <c r="J131">
        <v>0</v>
      </c>
      <c r="K131">
        <v>0.03</v>
      </c>
      <c r="L131">
        <v>0.6</v>
      </c>
      <c r="M131">
        <v>0.24</v>
      </c>
      <c r="N131">
        <v>0.01</v>
      </c>
      <c r="O131">
        <v>0.08</v>
      </c>
      <c r="P131">
        <v>0.71</v>
      </c>
      <c r="Q131">
        <v>0.19</v>
      </c>
      <c r="R131">
        <v>0</v>
      </c>
      <c r="S131">
        <v>0</v>
      </c>
      <c r="T131" t="b">
        <v>0</v>
      </c>
      <c r="U131" t="b">
        <v>0</v>
      </c>
      <c r="W131" t="b">
        <v>0</v>
      </c>
      <c r="X131">
        <v>0</v>
      </c>
      <c r="Y131">
        <v>20</v>
      </c>
      <c r="Z131">
        <v>3170</v>
      </c>
      <c r="AA131">
        <v>0.22</v>
      </c>
      <c r="AB131">
        <v>0.09</v>
      </c>
      <c r="AC131" t="b">
        <v>0</v>
      </c>
      <c r="AD131" t="b">
        <v>0</v>
      </c>
      <c r="AE131" t="b">
        <v>0</v>
      </c>
      <c r="AF131">
        <v>20</v>
      </c>
      <c r="AG131">
        <v>4.8999999999999998E-3</v>
      </c>
      <c r="AH131" t="b">
        <v>0</v>
      </c>
      <c r="AI131">
        <v>94</v>
      </c>
      <c r="AJ131">
        <v>0.12720000000000001</v>
      </c>
      <c r="AK131" t="b">
        <v>0</v>
      </c>
      <c r="AL131">
        <v>7</v>
      </c>
      <c r="AM131">
        <v>0</v>
      </c>
      <c r="AN131">
        <v>78</v>
      </c>
      <c r="AO131">
        <v>15</v>
      </c>
      <c r="AP131" t="b">
        <v>0</v>
      </c>
      <c r="AQ131" t="b">
        <v>0</v>
      </c>
      <c r="AR131">
        <v>89</v>
      </c>
      <c r="AS131">
        <v>89</v>
      </c>
      <c r="AT131" t="b">
        <v>0</v>
      </c>
      <c r="AU131" t="b">
        <v>0</v>
      </c>
      <c r="AV131" t="b">
        <v>0</v>
      </c>
      <c r="AW131">
        <v>12</v>
      </c>
      <c r="AX131">
        <v>1</v>
      </c>
      <c r="AY131" t="b">
        <v>0</v>
      </c>
      <c r="AZ131">
        <v>78</v>
      </c>
      <c r="BA131">
        <v>9.6199999999999992</v>
      </c>
      <c r="BB131" t="b">
        <v>0</v>
      </c>
      <c r="BC131">
        <v>26</v>
      </c>
      <c r="BD131">
        <v>0.14000000000000001</v>
      </c>
      <c r="BE131" t="b">
        <v>0</v>
      </c>
      <c r="BF131">
        <v>43</v>
      </c>
      <c r="BG131">
        <v>220.39</v>
      </c>
      <c r="BH131" t="b">
        <v>0</v>
      </c>
      <c r="BI131">
        <v>26</v>
      </c>
      <c r="BJ131" t="b">
        <v>0</v>
      </c>
      <c r="BK131">
        <v>41</v>
      </c>
      <c r="BL131">
        <v>20</v>
      </c>
      <c r="BM131" t="b">
        <v>0</v>
      </c>
      <c r="BN131">
        <v>15</v>
      </c>
      <c r="BO131">
        <v>3</v>
      </c>
      <c r="BP131">
        <v>89</v>
      </c>
      <c r="BQ131">
        <v>533100</v>
      </c>
      <c r="BR131" t="b">
        <v>0</v>
      </c>
      <c r="BS131" t="b">
        <v>0</v>
      </c>
      <c r="BT131">
        <v>4914</v>
      </c>
      <c r="BU131">
        <v>65</v>
      </c>
      <c r="BV131" t="b">
        <v>1</v>
      </c>
      <c r="BW131" t="b">
        <v>0</v>
      </c>
      <c r="BY131">
        <v>0.88</v>
      </c>
      <c r="BZ131">
        <v>0.02</v>
      </c>
      <c r="CA131" t="b">
        <v>0</v>
      </c>
      <c r="CB131">
        <v>74</v>
      </c>
      <c r="CC131">
        <v>2.5099999999999998</v>
      </c>
      <c r="CD131" t="b">
        <v>0</v>
      </c>
      <c r="CE131">
        <v>43</v>
      </c>
      <c r="CF131">
        <v>0.05</v>
      </c>
      <c r="CG131" t="b">
        <v>0</v>
      </c>
      <c r="CH131">
        <v>46</v>
      </c>
      <c r="CI131">
        <v>0.3</v>
      </c>
      <c r="CL131" t="b">
        <v>0</v>
      </c>
      <c r="CM131" t="b">
        <v>0</v>
      </c>
      <c r="CN131" t="b">
        <v>0</v>
      </c>
      <c r="CO131" t="b">
        <v>0</v>
      </c>
      <c r="CP131" t="b">
        <v>0</v>
      </c>
      <c r="CQ131">
        <v>98</v>
      </c>
      <c r="CR131">
        <v>23.32</v>
      </c>
      <c r="CS131" t="b">
        <v>0</v>
      </c>
      <c r="CT131">
        <v>29</v>
      </c>
      <c r="CU131">
        <v>0.56000000000000005</v>
      </c>
      <c r="CV131" t="b">
        <v>0</v>
      </c>
      <c r="CW131">
        <v>24</v>
      </c>
      <c r="CX131">
        <v>869</v>
      </c>
      <c r="CY131" t="b">
        <v>0</v>
      </c>
      <c r="CZ131">
        <v>22</v>
      </c>
      <c r="DA131">
        <v>830</v>
      </c>
      <c r="DB131" t="b">
        <v>0</v>
      </c>
      <c r="DC131">
        <v>25</v>
      </c>
      <c r="DD131">
        <v>470</v>
      </c>
      <c r="DE131" t="b">
        <v>0</v>
      </c>
      <c r="DF131">
        <v>51</v>
      </c>
      <c r="DG131">
        <v>78.400000000000006</v>
      </c>
      <c r="DH131" t="b">
        <v>0</v>
      </c>
      <c r="DI131">
        <v>54</v>
      </c>
      <c r="DJ131">
        <v>89</v>
      </c>
      <c r="DK131" t="b">
        <v>0</v>
      </c>
      <c r="DL131">
        <v>12</v>
      </c>
      <c r="DM131">
        <v>0</v>
      </c>
      <c r="DN131" t="b">
        <v>0</v>
      </c>
      <c r="DO131">
        <v>40</v>
      </c>
      <c r="DP131">
        <v>4</v>
      </c>
      <c r="DQ131" t="b">
        <v>0</v>
      </c>
      <c r="DR131">
        <v>22</v>
      </c>
      <c r="DS131">
        <v>17</v>
      </c>
      <c r="DT131">
        <v>31</v>
      </c>
      <c r="DU131">
        <v>7</v>
      </c>
      <c r="DV131">
        <v>37</v>
      </c>
      <c r="DW131">
        <v>7</v>
      </c>
      <c r="DX131">
        <v>92</v>
      </c>
      <c r="DY131">
        <v>5</v>
      </c>
      <c r="DZ131">
        <v>4</v>
      </c>
      <c r="EA131" t="b">
        <v>0</v>
      </c>
      <c r="EB131" t="b">
        <v>0</v>
      </c>
      <c r="EC131" t="b">
        <v>0</v>
      </c>
    </row>
    <row r="132" spans="1:133" x14ac:dyDescent="0.75">
      <c r="A132" t="s">
        <v>271</v>
      </c>
      <c r="B132" t="s">
        <v>137</v>
      </c>
      <c r="E132" t="s">
        <v>139</v>
      </c>
      <c r="F132" t="s">
        <v>140</v>
      </c>
      <c r="G132">
        <v>0</v>
      </c>
      <c r="H132">
        <v>0</v>
      </c>
      <c r="I132">
        <v>0.08</v>
      </c>
      <c r="J132">
        <v>0</v>
      </c>
      <c r="K132">
        <v>0.02</v>
      </c>
      <c r="L132">
        <v>0.72</v>
      </c>
      <c r="M132">
        <v>0.18</v>
      </c>
      <c r="N132">
        <v>0.03</v>
      </c>
      <c r="O132">
        <v>7.0000000000000007E-2</v>
      </c>
      <c r="P132">
        <v>0.77</v>
      </c>
      <c r="Q132">
        <v>0.14000000000000001</v>
      </c>
      <c r="R132">
        <v>0</v>
      </c>
      <c r="S132">
        <v>0</v>
      </c>
      <c r="T132" t="b">
        <v>0</v>
      </c>
      <c r="U132" t="b">
        <v>0</v>
      </c>
      <c r="W132" t="b">
        <v>0</v>
      </c>
      <c r="X132">
        <v>0</v>
      </c>
      <c r="Y132">
        <v>0</v>
      </c>
      <c r="Z132">
        <v>7186</v>
      </c>
      <c r="AA132">
        <v>0.16</v>
      </c>
      <c r="AB132">
        <v>0.06</v>
      </c>
      <c r="AC132" t="b">
        <v>0</v>
      </c>
      <c r="AD132" t="b">
        <v>0</v>
      </c>
      <c r="AE132" t="b">
        <v>0</v>
      </c>
      <c r="AF132">
        <v>31</v>
      </c>
      <c r="AG132">
        <v>1.9300000000000001E-2</v>
      </c>
      <c r="AH132" t="b">
        <v>0</v>
      </c>
      <c r="AI132">
        <v>94</v>
      </c>
      <c r="AJ132">
        <v>0.12659999999999999</v>
      </c>
      <c r="AK132" t="b">
        <v>0</v>
      </c>
      <c r="AL132">
        <v>4</v>
      </c>
      <c r="AM132">
        <v>0</v>
      </c>
      <c r="AN132">
        <v>87</v>
      </c>
      <c r="AO132">
        <v>22</v>
      </c>
      <c r="AP132" t="b">
        <v>0</v>
      </c>
      <c r="AQ132" t="b">
        <v>0</v>
      </c>
      <c r="AR132">
        <v>97</v>
      </c>
      <c r="AS132">
        <v>99</v>
      </c>
      <c r="AT132" t="b">
        <v>1</v>
      </c>
      <c r="AU132" t="b">
        <v>0</v>
      </c>
      <c r="AV132" t="b">
        <v>0</v>
      </c>
      <c r="AW132">
        <v>8</v>
      </c>
      <c r="AX132">
        <v>1</v>
      </c>
      <c r="AY132" t="b">
        <v>0</v>
      </c>
      <c r="AZ132">
        <v>80</v>
      </c>
      <c r="BA132">
        <v>9.73</v>
      </c>
      <c r="BB132" t="b">
        <v>0</v>
      </c>
      <c r="BC132">
        <v>24</v>
      </c>
      <c r="BD132">
        <v>0.13</v>
      </c>
      <c r="BE132" t="b">
        <v>0</v>
      </c>
      <c r="BF132">
        <v>14</v>
      </c>
      <c r="BG132">
        <v>32.99</v>
      </c>
      <c r="BH132" t="b">
        <v>0</v>
      </c>
      <c r="BI132">
        <v>38</v>
      </c>
      <c r="BJ132" t="b">
        <v>0</v>
      </c>
      <c r="BK132">
        <v>40</v>
      </c>
      <c r="BL132">
        <v>19</v>
      </c>
      <c r="BM132" t="b">
        <v>0</v>
      </c>
      <c r="BN132">
        <v>15</v>
      </c>
      <c r="BO132">
        <v>3</v>
      </c>
      <c r="BP132">
        <v>94</v>
      </c>
      <c r="BQ132">
        <v>724200</v>
      </c>
      <c r="BR132" t="b">
        <v>0</v>
      </c>
      <c r="BS132" t="b">
        <v>0</v>
      </c>
      <c r="BT132">
        <v>819</v>
      </c>
      <c r="BU132">
        <v>11</v>
      </c>
      <c r="BV132" t="b">
        <v>1</v>
      </c>
      <c r="BW132" t="b">
        <v>0</v>
      </c>
      <c r="BY132">
        <v>0.21</v>
      </c>
      <c r="BZ132">
        <v>0</v>
      </c>
      <c r="CA132" t="b">
        <v>0</v>
      </c>
      <c r="CB132">
        <v>61</v>
      </c>
      <c r="CC132">
        <v>1.37</v>
      </c>
      <c r="CD132" t="b">
        <v>0</v>
      </c>
      <c r="CE132">
        <v>40</v>
      </c>
      <c r="CF132">
        <v>0.04</v>
      </c>
      <c r="CG132" t="b">
        <v>0</v>
      </c>
      <c r="CH132">
        <v>29</v>
      </c>
      <c r="CI132">
        <v>0.16</v>
      </c>
      <c r="CL132" t="b">
        <v>0</v>
      </c>
      <c r="CM132" t="b">
        <v>0</v>
      </c>
      <c r="CN132" t="b">
        <v>0</v>
      </c>
      <c r="CO132" t="b">
        <v>0</v>
      </c>
      <c r="CP132" t="b">
        <v>0</v>
      </c>
      <c r="CQ132">
        <v>98</v>
      </c>
      <c r="CR132">
        <v>14.06</v>
      </c>
      <c r="CS132" t="b">
        <v>0</v>
      </c>
      <c r="CT132">
        <v>2</v>
      </c>
      <c r="CU132">
        <v>0</v>
      </c>
      <c r="CV132" t="b">
        <v>0</v>
      </c>
      <c r="CW132">
        <v>22</v>
      </c>
      <c r="CX132">
        <v>860</v>
      </c>
      <c r="CY132" t="b">
        <v>0</v>
      </c>
      <c r="CZ132">
        <v>13</v>
      </c>
      <c r="DA132">
        <v>750</v>
      </c>
      <c r="DB132" t="b">
        <v>0</v>
      </c>
      <c r="DC132">
        <v>16</v>
      </c>
      <c r="DD132">
        <v>420</v>
      </c>
      <c r="DE132" t="b">
        <v>0</v>
      </c>
      <c r="DF132">
        <v>6</v>
      </c>
      <c r="DG132">
        <v>84.1</v>
      </c>
      <c r="DH132" t="b">
        <v>0</v>
      </c>
      <c r="DI132">
        <v>13</v>
      </c>
      <c r="DJ132">
        <v>145</v>
      </c>
      <c r="DK132" t="b">
        <v>0</v>
      </c>
      <c r="DL132">
        <v>36</v>
      </c>
      <c r="DM132">
        <v>0</v>
      </c>
      <c r="DN132" t="b">
        <v>0</v>
      </c>
      <c r="DO132">
        <v>23</v>
      </c>
      <c r="DP132">
        <v>2</v>
      </c>
      <c r="DQ132" t="b">
        <v>0</v>
      </c>
      <c r="DR132">
        <v>15</v>
      </c>
      <c r="DS132">
        <v>13</v>
      </c>
      <c r="DT132">
        <v>20</v>
      </c>
      <c r="DU132">
        <v>5</v>
      </c>
      <c r="DV132">
        <v>12</v>
      </c>
      <c r="DW132">
        <v>3</v>
      </c>
      <c r="DX132">
        <v>92</v>
      </c>
      <c r="DY132">
        <v>4</v>
      </c>
      <c r="DZ132">
        <v>1</v>
      </c>
      <c r="EA132" t="b">
        <v>0</v>
      </c>
      <c r="EB132" t="b">
        <v>0</v>
      </c>
      <c r="EC132" t="b">
        <v>0</v>
      </c>
    </row>
    <row r="133" spans="1:133" x14ac:dyDescent="0.75">
      <c r="A133" t="s">
        <v>272</v>
      </c>
      <c r="B133" t="s">
        <v>137</v>
      </c>
      <c r="E133" t="s">
        <v>139</v>
      </c>
      <c r="F133" t="s">
        <v>140</v>
      </c>
      <c r="G133">
        <v>0</v>
      </c>
      <c r="H133">
        <v>0</v>
      </c>
      <c r="I133">
        <v>0.15</v>
      </c>
      <c r="J133">
        <v>0</v>
      </c>
      <c r="K133">
        <v>0.03</v>
      </c>
      <c r="L133">
        <v>0.72</v>
      </c>
      <c r="M133">
        <v>0.09</v>
      </c>
      <c r="N133">
        <v>0.01</v>
      </c>
      <c r="O133">
        <v>0.06</v>
      </c>
      <c r="P133">
        <v>0.76</v>
      </c>
      <c r="Q133">
        <v>0.16</v>
      </c>
      <c r="R133">
        <v>0</v>
      </c>
      <c r="S133">
        <v>0</v>
      </c>
      <c r="T133" t="b">
        <v>0</v>
      </c>
      <c r="U133" t="b">
        <v>0</v>
      </c>
      <c r="W133" t="b">
        <v>0</v>
      </c>
      <c r="X133">
        <v>0</v>
      </c>
      <c r="Y133">
        <v>0</v>
      </c>
      <c r="Z133">
        <v>6469</v>
      </c>
      <c r="AA133">
        <v>0.02</v>
      </c>
      <c r="AB133">
        <v>0</v>
      </c>
      <c r="AC133" t="b">
        <v>0</v>
      </c>
      <c r="AD133" t="b">
        <v>0</v>
      </c>
      <c r="AE133" t="b">
        <v>0</v>
      </c>
      <c r="AF133">
        <v>30</v>
      </c>
      <c r="AG133">
        <v>1.8599999999999998E-2</v>
      </c>
      <c r="AH133" t="b">
        <v>0</v>
      </c>
      <c r="AI133">
        <v>64</v>
      </c>
      <c r="AJ133">
        <v>2.29E-2</v>
      </c>
      <c r="AK133" t="b">
        <v>0</v>
      </c>
      <c r="AL133">
        <v>2</v>
      </c>
      <c r="AM133">
        <v>0</v>
      </c>
      <c r="AN133">
        <v>86</v>
      </c>
      <c r="AO133">
        <v>21</v>
      </c>
      <c r="AP133" t="b">
        <v>0</v>
      </c>
      <c r="AQ133" t="b">
        <v>0</v>
      </c>
      <c r="AR133">
        <v>98</v>
      </c>
      <c r="AS133">
        <v>99</v>
      </c>
      <c r="AT133" t="b">
        <v>1</v>
      </c>
      <c r="AU133" t="b">
        <v>0</v>
      </c>
      <c r="AV133" t="b">
        <v>0</v>
      </c>
      <c r="AW133">
        <v>4</v>
      </c>
      <c r="AX133">
        <v>1</v>
      </c>
      <c r="AY133" t="b">
        <v>0</v>
      </c>
      <c r="AZ133">
        <v>79</v>
      </c>
      <c r="BA133">
        <v>9.67</v>
      </c>
      <c r="BB133" t="b">
        <v>0</v>
      </c>
      <c r="BC133">
        <v>25</v>
      </c>
      <c r="BD133">
        <v>0.13</v>
      </c>
      <c r="BE133" t="b">
        <v>0</v>
      </c>
      <c r="BF133">
        <v>23</v>
      </c>
      <c r="BG133">
        <v>74.260000000000005</v>
      </c>
      <c r="BH133" t="b">
        <v>0</v>
      </c>
      <c r="BI133">
        <v>21</v>
      </c>
      <c r="BJ133" t="b">
        <v>0</v>
      </c>
      <c r="BK133">
        <v>1</v>
      </c>
      <c r="BL133">
        <v>6</v>
      </c>
      <c r="BM133" t="b">
        <v>0</v>
      </c>
      <c r="BN133">
        <v>8</v>
      </c>
      <c r="BO133">
        <v>1</v>
      </c>
      <c r="BP133">
        <v>95</v>
      </c>
      <c r="BQ133">
        <v>793100</v>
      </c>
      <c r="BR133" t="b">
        <v>0</v>
      </c>
      <c r="BS133" t="b">
        <v>0</v>
      </c>
      <c r="BT133">
        <v>1842</v>
      </c>
      <c r="BU133">
        <v>23</v>
      </c>
      <c r="BV133" t="b">
        <v>1</v>
      </c>
      <c r="BW133" t="b">
        <v>0</v>
      </c>
      <c r="BY133">
        <v>0.21</v>
      </c>
      <c r="BZ133">
        <v>0</v>
      </c>
      <c r="CA133" t="b">
        <v>0</v>
      </c>
      <c r="CB133">
        <v>64</v>
      </c>
      <c r="CC133">
        <v>1.58</v>
      </c>
      <c r="CD133" t="b">
        <v>0</v>
      </c>
      <c r="CE133">
        <v>42</v>
      </c>
      <c r="CF133">
        <v>0.04</v>
      </c>
      <c r="CG133" t="b">
        <v>0</v>
      </c>
      <c r="CH133">
        <v>52</v>
      </c>
      <c r="CI133">
        <v>0.4</v>
      </c>
      <c r="CL133" t="b">
        <v>0</v>
      </c>
      <c r="CM133" t="b">
        <v>0</v>
      </c>
      <c r="CN133" t="b">
        <v>0</v>
      </c>
      <c r="CO133" t="b">
        <v>0</v>
      </c>
      <c r="CP133" t="b">
        <v>0</v>
      </c>
      <c r="CQ133">
        <v>99</v>
      </c>
      <c r="CR133">
        <v>398.08</v>
      </c>
      <c r="CS133" t="b">
        <v>0</v>
      </c>
      <c r="CT133">
        <v>15</v>
      </c>
      <c r="CU133">
        <v>0.11</v>
      </c>
      <c r="CV133" t="b">
        <v>0</v>
      </c>
      <c r="CW133">
        <v>12</v>
      </c>
      <c r="CX133">
        <v>810</v>
      </c>
      <c r="CY133" t="b">
        <v>0</v>
      </c>
      <c r="CZ133">
        <v>9</v>
      </c>
      <c r="DA133">
        <v>690</v>
      </c>
      <c r="DB133" t="b">
        <v>0</v>
      </c>
      <c r="DC133">
        <v>10</v>
      </c>
      <c r="DD133">
        <v>380</v>
      </c>
      <c r="DE133" t="b">
        <v>0</v>
      </c>
      <c r="DF133">
        <v>11</v>
      </c>
      <c r="DG133">
        <v>82.8</v>
      </c>
      <c r="DH133" t="b">
        <v>0</v>
      </c>
      <c r="DI133">
        <v>4</v>
      </c>
      <c r="DJ133">
        <v>186</v>
      </c>
      <c r="DK133" t="b">
        <v>0</v>
      </c>
      <c r="DL133">
        <v>35</v>
      </c>
      <c r="DM133">
        <v>0</v>
      </c>
      <c r="DN133" t="b">
        <v>0</v>
      </c>
      <c r="DO133">
        <v>60</v>
      </c>
      <c r="DP133">
        <v>5</v>
      </c>
      <c r="DQ133" t="b">
        <v>0</v>
      </c>
      <c r="DR133">
        <v>0</v>
      </c>
      <c r="DS133">
        <v>4</v>
      </c>
      <c r="DT133">
        <v>0</v>
      </c>
      <c r="DU133">
        <v>0</v>
      </c>
      <c r="DV133">
        <v>1</v>
      </c>
      <c r="DW133">
        <v>0</v>
      </c>
      <c r="DX133">
        <v>88</v>
      </c>
      <c r="DY133">
        <v>2</v>
      </c>
      <c r="DZ133">
        <v>2</v>
      </c>
      <c r="EA133" t="b">
        <v>0</v>
      </c>
      <c r="EB133" t="b">
        <v>0</v>
      </c>
      <c r="EC133" t="b">
        <v>0</v>
      </c>
    </row>
    <row r="134" spans="1:133" x14ac:dyDescent="0.75">
      <c r="A134" t="s">
        <v>273</v>
      </c>
      <c r="B134" t="s">
        <v>137</v>
      </c>
      <c r="E134" t="s">
        <v>139</v>
      </c>
      <c r="F134" t="s">
        <v>140</v>
      </c>
      <c r="G134">
        <v>0.03</v>
      </c>
      <c r="H134">
        <v>0</v>
      </c>
      <c r="I134">
        <v>0.05</v>
      </c>
      <c r="J134">
        <v>0</v>
      </c>
      <c r="K134">
        <v>0.02</v>
      </c>
      <c r="L134">
        <v>0.72</v>
      </c>
      <c r="M134">
        <v>0.17</v>
      </c>
      <c r="N134">
        <v>0.01</v>
      </c>
      <c r="O134">
        <v>0.1</v>
      </c>
      <c r="P134">
        <v>0.67</v>
      </c>
      <c r="Q134">
        <v>0.21</v>
      </c>
      <c r="R134">
        <v>0</v>
      </c>
      <c r="S134">
        <v>0</v>
      </c>
      <c r="T134" t="b">
        <v>0</v>
      </c>
      <c r="U134" t="b">
        <v>0</v>
      </c>
      <c r="W134" t="b">
        <v>0</v>
      </c>
      <c r="X134">
        <v>0</v>
      </c>
      <c r="Y134">
        <v>0</v>
      </c>
      <c r="Z134">
        <v>3609</v>
      </c>
      <c r="AA134">
        <v>0.19</v>
      </c>
      <c r="AB134">
        <v>7.0000000000000007E-2</v>
      </c>
      <c r="AC134" t="b">
        <v>0</v>
      </c>
      <c r="AD134" t="b">
        <v>0</v>
      </c>
      <c r="AE134" t="b">
        <v>0</v>
      </c>
      <c r="AF134">
        <v>18</v>
      </c>
      <c r="AG134">
        <v>3.7000000000000002E-3</v>
      </c>
      <c r="AH134" t="b">
        <v>0</v>
      </c>
      <c r="AI134">
        <v>0</v>
      </c>
      <c r="AJ134">
        <v>0</v>
      </c>
      <c r="AK134" t="b">
        <v>0</v>
      </c>
      <c r="AL134">
        <v>0</v>
      </c>
      <c r="AM134">
        <v>0</v>
      </c>
      <c r="AN134">
        <v>58</v>
      </c>
      <c r="AO134">
        <v>9</v>
      </c>
      <c r="AP134" t="b">
        <v>0</v>
      </c>
      <c r="AQ134" t="b">
        <v>0</v>
      </c>
      <c r="AR134">
        <v>99</v>
      </c>
      <c r="AS134">
        <v>100</v>
      </c>
      <c r="AT134" t="b">
        <v>1</v>
      </c>
      <c r="AU134" t="b">
        <v>0</v>
      </c>
      <c r="AV134" t="b">
        <v>0</v>
      </c>
      <c r="AW134">
        <v>6</v>
      </c>
      <c r="AX134">
        <v>1</v>
      </c>
      <c r="AY134" t="b">
        <v>0</v>
      </c>
      <c r="AZ134">
        <v>80</v>
      </c>
      <c r="BA134">
        <v>9.73</v>
      </c>
      <c r="BB134" t="b">
        <v>0</v>
      </c>
      <c r="BC134">
        <v>29</v>
      </c>
      <c r="BD134">
        <v>0.15</v>
      </c>
      <c r="BE134" t="b">
        <v>0</v>
      </c>
      <c r="BF134">
        <v>92</v>
      </c>
      <c r="BG134">
        <v>2232.86</v>
      </c>
      <c r="BH134" t="b">
        <v>0</v>
      </c>
      <c r="BI134">
        <v>7</v>
      </c>
      <c r="BJ134" t="b">
        <v>0</v>
      </c>
      <c r="BK134">
        <v>37</v>
      </c>
      <c r="BL134">
        <v>19</v>
      </c>
      <c r="BM134" t="b">
        <v>0</v>
      </c>
      <c r="BN134">
        <v>1</v>
      </c>
      <c r="BO134">
        <v>0</v>
      </c>
      <c r="BP134">
        <v>90</v>
      </c>
      <c r="BQ134">
        <v>574900</v>
      </c>
      <c r="BR134" t="b">
        <v>0</v>
      </c>
      <c r="BS134" t="b">
        <v>0</v>
      </c>
      <c r="BT134">
        <v>4867</v>
      </c>
      <c r="BU134">
        <v>65</v>
      </c>
      <c r="BV134" t="b">
        <v>1</v>
      </c>
      <c r="BW134" t="b">
        <v>0</v>
      </c>
      <c r="BY134">
        <v>0.21</v>
      </c>
      <c r="BZ134">
        <v>0</v>
      </c>
      <c r="CA134" t="b">
        <v>0</v>
      </c>
      <c r="CB134">
        <v>74</v>
      </c>
      <c r="CC134">
        <v>2.61</v>
      </c>
      <c r="CD134" t="b">
        <v>0</v>
      </c>
      <c r="CE134">
        <v>40</v>
      </c>
      <c r="CF134">
        <v>0.04</v>
      </c>
      <c r="CG134" t="b">
        <v>0</v>
      </c>
      <c r="CH134">
        <v>44</v>
      </c>
      <c r="CI134">
        <v>0.27</v>
      </c>
      <c r="CL134" t="b">
        <v>0</v>
      </c>
      <c r="CM134" t="b">
        <v>0</v>
      </c>
      <c r="CN134" t="b">
        <v>0</v>
      </c>
      <c r="CO134" t="b">
        <v>0</v>
      </c>
      <c r="CP134" t="b">
        <v>0</v>
      </c>
      <c r="CQ134">
        <v>98</v>
      </c>
      <c r="CR134">
        <v>43.84</v>
      </c>
      <c r="CS134" t="b">
        <v>0</v>
      </c>
      <c r="CT134">
        <v>2</v>
      </c>
      <c r="CU134">
        <v>0</v>
      </c>
      <c r="CV134" t="b">
        <v>0</v>
      </c>
      <c r="CW134">
        <v>16</v>
      </c>
      <c r="CX134">
        <v>830</v>
      </c>
      <c r="CY134" t="b">
        <v>0</v>
      </c>
      <c r="CZ134">
        <v>15</v>
      </c>
      <c r="DA134">
        <v>770</v>
      </c>
      <c r="DB134" t="b">
        <v>0</v>
      </c>
      <c r="DC134">
        <v>18</v>
      </c>
      <c r="DD134">
        <v>430</v>
      </c>
      <c r="DE134" t="b">
        <v>0</v>
      </c>
      <c r="DF134">
        <v>1</v>
      </c>
      <c r="DG134">
        <v>86.3</v>
      </c>
      <c r="DH134" t="b">
        <v>0</v>
      </c>
      <c r="DI134">
        <v>35</v>
      </c>
      <c r="DJ134">
        <v>107</v>
      </c>
      <c r="DK134" t="b">
        <v>0</v>
      </c>
      <c r="DL134">
        <v>45</v>
      </c>
      <c r="DM134">
        <v>1</v>
      </c>
      <c r="DN134" t="b">
        <v>0</v>
      </c>
      <c r="DO134">
        <v>45</v>
      </c>
      <c r="DP134">
        <v>4</v>
      </c>
      <c r="DQ134" t="b">
        <v>0</v>
      </c>
      <c r="DR134">
        <v>18</v>
      </c>
      <c r="DS134">
        <v>15</v>
      </c>
      <c r="DT134">
        <v>20</v>
      </c>
      <c r="DU134">
        <v>5</v>
      </c>
      <c r="DV134">
        <v>26</v>
      </c>
      <c r="DW134">
        <v>5</v>
      </c>
      <c r="DX134">
        <v>92</v>
      </c>
      <c r="DY134">
        <v>8</v>
      </c>
      <c r="DZ134">
        <v>6</v>
      </c>
      <c r="EA134" t="b">
        <v>0</v>
      </c>
      <c r="EB134" t="b">
        <v>0</v>
      </c>
      <c r="EC134" t="b">
        <v>0</v>
      </c>
    </row>
    <row r="135" spans="1:133" x14ac:dyDescent="0.75">
      <c r="A135" t="s">
        <v>274</v>
      </c>
      <c r="B135" t="s">
        <v>137</v>
      </c>
      <c r="E135" t="s">
        <v>139</v>
      </c>
      <c r="F135" t="s">
        <v>140</v>
      </c>
      <c r="G135">
        <v>0</v>
      </c>
      <c r="H135">
        <v>0</v>
      </c>
      <c r="I135">
        <v>0.14000000000000001</v>
      </c>
      <c r="J135">
        <v>0</v>
      </c>
      <c r="K135">
        <v>0.05</v>
      </c>
      <c r="L135">
        <v>0.71</v>
      </c>
      <c r="M135">
        <v>7.0000000000000007E-2</v>
      </c>
      <c r="N135">
        <v>0.02</v>
      </c>
      <c r="O135">
        <v>0.11</v>
      </c>
      <c r="P135">
        <v>0.76</v>
      </c>
      <c r="Q135">
        <v>0.12</v>
      </c>
      <c r="R135">
        <v>0</v>
      </c>
      <c r="S135">
        <v>0</v>
      </c>
      <c r="T135" t="b">
        <v>0</v>
      </c>
      <c r="U135" t="b">
        <v>0</v>
      </c>
      <c r="W135" t="b">
        <v>0</v>
      </c>
      <c r="X135">
        <v>0</v>
      </c>
      <c r="Y135">
        <v>0</v>
      </c>
      <c r="Z135">
        <v>4500</v>
      </c>
      <c r="AA135">
        <v>0.02</v>
      </c>
      <c r="AB135">
        <v>0</v>
      </c>
      <c r="AC135" t="b">
        <v>0</v>
      </c>
      <c r="AD135" t="b">
        <v>0</v>
      </c>
      <c r="AE135" t="b">
        <v>0</v>
      </c>
      <c r="AF135">
        <v>22</v>
      </c>
      <c r="AG135">
        <v>6.4999999999999997E-3</v>
      </c>
      <c r="AH135" t="b">
        <v>0</v>
      </c>
      <c r="AI135">
        <v>72</v>
      </c>
      <c r="AJ135">
        <v>3.1800000000000002E-2</v>
      </c>
      <c r="AK135" t="b">
        <v>0</v>
      </c>
      <c r="AL135">
        <v>1</v>
      </c>
      <c r="AM135">
        <v>0</v>
      </c>
      <c r="AN135">
        <v>54</v>
      </c>
      <c r="AO135">
        <v>8</v>
      </c>
      <c r="AP135" t="b">
        <v>0</v>
      </c>
      <c r="AQ135" t="b">
        <v>0</v>
      </c>
      <c r="AR135">
        <v>98</v>
      </c>
      <c r="AS135">
        <v>99</v>
      </c>
      <c r="AT135" t="b">
        <v>1</v>
      </c>
      <c r="AU135" t="b">
        <v>0</v>
      </c>
      <c r="AV135" t="b">
        <v>0</v>
      </c>
      <c r="AW135">
        <v>4</v>
      </c>
      <c r="AX135">
        <v>1</v>
      </c>
      <c r="AY135" t="b">
        <v>0</v>
      </c>
      <c r="AZ135">
        <v>80</v>
      </c>
      <c r="BA135">
        <v>9.77</v>
      </c>
      <c r="BB135" t="b">
        <v>0</v>
      </c>
      <c r="BC135">
        <v>23</v>
      </c>
      <c r="BD135">
        <v>0.13</v>
      </c>
      <c r="BE135" t="b">
        <v>0</v>
      </c>
      <c r="BF135">
        <v>10</v>
      </c>
      <c r="BG135">
        <v>18.66</v>
      </c>
      <c r="BH135" t="b">
        <v>0</v>
      </c>
      <c r="BI135">
        <v>21</v>
      </c>
      <c r="BJ135" t="b">
        <v>0</v>
      </c>
      <c r="BK135">
        <v>33</v>
      </c>
      <c r="BL135">
        <v>18</v>
      </c>
      <c r="BM135" t="b">
        <v>0</v>
      </c>
      <c r="BN135">
        <v>15</v>
      </c>
      <c r="BO135">
        <v>3</v>
      </c>
      <c r="BP135">
        <v>96</v>
      </c>
      <c r="BQ135">
        <v>831000</v>
      </c>
      <c r="BR135" t="b">
        <v>0</v>
      </c>
      <c r="BS135" t="b">
        <v>0</v>
      </c>
      <c r="BT135">
        <v>1284</v>
      </c>
      <c r="BU135">
        <v>16</v>
      </c>
      <c r="BV135" t="b">
        <v>1</v>
      </c>
      <c r="BW135" t="b">
        <v>0</v>
      </c>
      <c r="BY135">
        <v>0.73</v>
      </c>
      <c r="BZ135">
        <v>0.01</v>
      </c>
      <c r="CA135" t="b">
        <v>0</v>
      </c>
      <c r="CB135">
        <v>61</v>
      </c>
      <c r="CC135">
        <v>1.37</v>
      </c>
      <c r="CD135" t="b">
        <v>0</v>
      </c>
      <c r="CE135">
        <v>39</v>
      </c>
      <c r="CF135">
        <v>0.04</v>
      </c>
      <c r="CG135" t="b">
        <v>0</v>
      </c>
      <c r="CH135">
        <v>42</v>
      </c>
      <c r="CI135">
        <v>0.26</v>
      </c>
      <c r="CL135" t="b">
        <v>0</v>
      </c>
      <c r="CM135" t="b">
        <v>0</v>
      </c>
      <c r="CN135" t="b">
        <v>0</v>
      </c>
      <c r="CO135" t="b">
        <v>0</v>
      </c>
      <c r="CP135" t="b">
        <v>0</v>
      </c>
      <c r="CQ135">
        <v>99</v>
      </c>
      <c r="CR135">
        <v>93.03</v>
      </c>
      <c r="CS135" t="b">
        <v>0</v>
      </c>
      <c r="CT135">
        <v>2</v>
      </c>
      <c r="CU135">
        <v>0</v>
      </c>
      <c r="CV135" t="b">
        <v>0</v>
      </c>
      <c r="CW135">
        <v>16</v>
      </c>
      <c r="CX135">
        <v>830</v>
      </c>
      <c r="CY135" t="b">
        <v>0</v>
      </c>
      <c r="CZ135">
        <v>9</v>
      </c>
      <c r="DA135">
        <v>690</v>
      </c>
      <c r="DB135" t="b">
        <v>0</v>
      </c>
      <c r="DC135">
        <v>9</v>
      </c>
      <c r="DD135">
        <v>370</v>
      </c>
      <c r="DE135" t="b">
        <v>0</v>
      </c>
      <c r="DH135" t="b">
        <v>0</v>
      </c>
      <c r="DI135">
        <v>12</v>
      </c>
      <c r="DJ135">
        <v>146</v>
      </c>
      <c r="DK135" t="b">
        <v>0</v>
      </c>
      <c r="DL135">
        <v>76</v>
      </c>
      <c r="DM135">
        <v>5</v>
      </c>
      <c r="DN135" t="b">
        <v>0</v>
      </c>
      <c r="DO135">
        <v>39</v>
      </c>
      <c r="DP135">
        <v>4</v>
      </c>
      <c r="DQ135" t="b">
        <v>0</v>
      </c>
      <c r="DR135">
        <v>13</v>
      </c>
      <c r="DS135">
        <v>12</v>
      </c>
      <c r="DT135">
        <v>42</v>
      </c>
      <c r="DU135">
        <v>9</v>
      </c>
      <c r="DV135">
        <v>9</v>
      </c>
      <c r="DW135">
        <v>2</v>
      </c>
      <c r="DX135">
        <v>83</v>
      </c>
      <c r="DY135">
        <v>5</v>
      </c>
      <c r="DZ135">
        <v>0</v>
      </c>
      <c r="EA135" t="b">
        <v>0</v>
      </c>
      <c r="EB135" t="b">
        <v>0</v>
      </c>
      <c r="EC135" t="b">
        <v>0</v>
      </c>
    </row>
    <row r="136" spans="1:133" x14ac:dyDescent="0.75">
      <c r="A136" t="s">
        <v>275</v>
      </c>
      <c r="B136" t="s">
        <v>137</v>
      </c>
      <c r="E136" t="s">
        <v>139</v>
      </c>
      <c r="F136" t="s">
        <v>140</v>
      </c>
      <c r="G136">
        <v>0</v>
      </c>
      <c r="H136">
        <v>0</v>
      </c>
      <c r="I136">
        <v>0.18</v>
      </c>
      <c r="J136">
        <v>0</v>
      </c>
      <c r="K136">
        <v>0.04</v>
      </c>
      <c r="L136">
        <v>0.66</v>
      </c>
      <c r="M136">
        <v>0.11</v>
      </c>
      <c r="N136">
        <v>0</v>
      </c>
      <c r="O136">
        <v>0.1</v>
      </c>
      <c r="P136">
        <v>0.73</v>
      </c>
      <c r="Q136">
        <v>0.16</v>
      </c>
      <c r="R136">
        <v>0</v>
      </c>
      <c r="S136">
        <v>0</v>
      </c>
      <c r="T136" t="b">
        <v>0</v>
      </c>
      <c r="U136" t="b">
        <v>0</v>
      </c>
      <c r="W136" t="b">
        <v>0</v>
      </c>
      <c r="X136">
        <v>0</v>
      </c>
      <c r="Y136">
        <v>0</v>
      </c>
      <c r="Z136">
        <v>6421</v>
      </c>
      <c r="AA136">
        <v>0.02</v>
      </c>
      <c r="AB136">
        <v>0</v>
      </c>
      <c r="AC136" t="b">
        <v>0</v>
      </c>
      <c r="AD136" t="b">
        <v>0</v>
      </c>
      <c r="AE136" t="b">
        <v>0</v>
      </c>
      <c r="AF136">
        <v>30</v>
      </c>
      <c r="AG136">
        <v>1.78E-2</v>
      </c>
      <c r="AH136" t="b">
        <v>0</v>
      </c>
      <c r="AI136">
        <v>85</v>
      </c>
      <c r="AJ136">
        <v>6.2199999999999998E-2</v>
      </c>
      <c r="AK136" t="b">
        <v>0</v>
      </c>
      <c r="AL136">
        <v>2</v>
      </c>
      <c r="AM136">
        <v>0</v>
      </c>
      <c r="AN136">
        <v>49</v>
      </c>
      <c r="AO136">
        <v>7</v>
      </c>
      <c r="AP136" t="b">
        <v>0</v>
      </c>
      <c r="AQ136" t="b">
        <v>0</v>
      </c>
      <c r="AR136">
        <v>97</v>
      </c>
      <c r="AS136">
        <v>99</v>
      </c>
      <c r="AT136" t="b">
        <v>1</v>
      </c>
      <c r="AU136" t="b">
        <v>0</v>
      </c>
      <c r="AV136" t="b">
        <v>0</v>
      </c>
      <c r="AW136">
        <v>3</v>
      </c>
      <c r="AX136">
        <v>1</v>
      </c>
      <c r="AY136" t="b">
        <v>0</v>
      </c>
      <c r="AZ136">
        <v>79</v>
      </c>
      <c r="BA136">
        <v>9.7200000000000006</v>
      </c>
      <c r="BB136" t="b">
        <v>0</v>
      </c>
      <c r="BC136">
        <v>23</v>
      </c>
      <c r="BD136">
        <v>0.13</v>
      </c>
      <c r="BE136" t="b">
        <v>0</v>
      </c>
      <c r="BF136">
        <v>35</v>
      </c>
      <c r="BG136">
        <v>153.25</v>
      </c>
      <c r="BH136" t="b">
        <v>0</v>
      </c>
      <c r="BI136">
        <v>32</v>
      </c>
      <c r="BJ136" t="b">
        <v>0</v>
      </c>
      <c r="BK136">
        <v>16</v>
      </c>
      <c r="BL136">
        <v>13</v>
      </c>
      <c r="BM136" t="b">
        <v>0</v>
      </c>
      <c r="BN136">
        <v>5</v>
      </c>
      <c r="BO136">
        <v>0</v>
      </c>
      <c r="BP136">
        <v>97</v>
      </c>
      <c r="BQ136">
        <v>913300</v>
      </c>
      <c r="BR136" t="b">
        <v>0</v>
      </c>
      <c r="BS136" t="b">
        <v>0</v>
      </c>
      <c r="BT136">
        <v>1819</v>
      </c>
      <c r="BU136">
        <v>23</v>
      </c>
      <c r="BV136" t="b">
        <v>1</v>
      </c>
      <c r="BW136" t="b">
        <v>0</v>
      </c>
      <c r="BY136">
        <v>0.51</v>
      </c>
      <c r="BZ136">
        <v>0</v>
      </c>
      <c r="CA136" t="b">
        <v>0</v>
      </c>
      <c r="CB136">
        <v>53</v>
      </c>
      <c r="CC136">
        <v>0.94</v>
      </c>
      <c r="CD136" t="b">
        <v>0</v>
      </c>
      <c r="CE136">
        <v>40</v>
      </c>
      <c r="CF136">
        <v>0.04</v>
      </c>
      <c r="CG136" t="b">
        <v>0</v>
      </c>
      <c r="CH136">
        <v>50</v>
      </c>
      <c r="CI136">
        <v>0.36</v>
      </c>
      <c r="CL136" t="b">
        <v>0</v>
      </c>
      <c r="CM136" t="b">
        <v>0</v>
      </c>
      <c r="CN136" t="b">
        <v>0</v>
      </c>
      <c r="CO136" t="b">
        <v>0</v>
      </c>
      <c r="CP136" t="b">
        <v>0</v>
      </c>
      <c r="CQ136">
        <v>99</v>
      </c>
      <c r="CR136">
        <v>181.46</v>
      </c>
      <c r="CS136" t="b">
        <v>0</v>
      </c>
      <c r="CT136">
        <v>14</v>
      </c>
      <c r="CU136">
        <v>0.1</v>
      </c>
      <c r="CV136" t="b">
        <v>0</v>
      </c>
      <c r="CW136">
        <v>7</v>
      </c>
      <c r="CX136">
        <v>780</v>
      </c>
      <c r="CY136" t="b">
        <v>0</v>
      </c>
      <c r="CZ136">
        <v>9</v>
      </c>
      <c r="DA136">
        <v>700</v>
      </c>
      <c r="DB136" t="b">
        <v>0</v>
      </c>
      <c r="DC136">
        <v>10</v>
      </c>
      <c r="DD136">
        <v>380</v>
      </c>
      <c r="DE136" t="b">
        <v>0</v>
      </c>
      <c r="DH136" t="b">
        <v>0</v>
      </c>
      <c r="DI136">
        <v>2</v>
      </c>
      <c r="DJ136">
        <v>202</v>
      </c>
      <c r="DK136" t="b">
        <v>0</v>
      </c>
      <c r="DL136">
        <v>65</v>
      </c>
      <c r="DM136">
        <v>3</v>
      </c>
      <c r="DN136" t="b">
        <v>0</v>
      </c>
      <c r="DO136">
        <v>43</v>
      </c>
      <c r="DP136">
        <v>4</v>
      </c>
      <c r="DQ136" t="b">
        <v>0</v>
      </c>
      <c r="DR136">
        <v>3</v>
      </c>
      <c r="DS136">
        <v>6</v>
      </c>
      <c r="DT136">
        <v>2</v>
      </c>
      <c r="DU136">
        <v>1</v>
      </c>
      <c r="DV136">
        <v>11</v>
      </c>
      <c r="DW136">
        <v>3</v>
      </c>
      <c r="DX136">
        <v>89</v>
      </c>
      <c r="DY136">
        <v>4</v>
      </c>
      <c r="DZ136">
        <v>1</v>
      </c>
      <c r="EA136" t="b">
        <v>0</v>
      </c>
      <c r="EB136" t="b">
        <v>0</v>
      </c>
      <c r="EC136" t="b">
        <v>0</v>
      </c>
    </row>
    <row r="137" spans="1:133" x14ac:dyDescent="0.75">
      <c r="A137" t="s">
        <v>276</v>
      </c>
      <c r="B137" t="s">
        <v>137</v>
      </c>
      <c r="E137" t="s">
        <v>139</v>
      </c>
      <c r="F137" t="s">
        <v>140</v>
      </c>
      <c r="G137">
        <v>0.03</v>
      </c>
      <c r="H137">
        <v>0</v>
      </c>
      <c r="I137">
        <v>0.09</v>
      </c>
      <c r="J137">
        <v>0</v>
      </c>
      <c r="K137">
        <v>0.05</v>
      </c>
      <c r="L137">
        <v>0.7</v>
      </c>
      <c r="M137">
        <v>0.14000000000000001</v>
      </c>
      <c r="N137">
        <v>0.04</v>
      </c>
      <c r="O137">
        <v>0.08</v>
      </c>
      <c r="P137">
        <v>0.74</v>
      </c>
      <c r="Q137">
        <v>0.17</v>
      </c>
      <c r="R137">
        <v>0</v>
      </c>
      <c r="S137">
        <v>0</v>
      </c>
      <c r="T137" t="b">
        <v>0</v>
      </c>
      <c r="U137" t="b">
        <v>0</v>
      </c>
      <c r="W137" t="b">
        <v>0</v>
      </c>
      <c r="X137">
        <v>0</v>
      </c>
      <c r="Y137">
        <v>0</v>
      </c>
      <c r="Z137">
        <v>2217</v>
      </c>
      <c r="AA137">
        <v>0.18</v>
      </c>
      <c r="AB137">
        <v>7.0000000000000007E-2</v>
      </c>
      <c r="AC137" t="b">
        <v>0</v>
      </c>
      <c r="AD137" t="b">
        <v>0</v>
      </c>
      <c r="AE137" t="b">
        <v>0</v>
      </c>
      <c r="AF137">
        <v>31</v>
      </c>
      <c r="AG137">
        <v>1.95E-2</v>
      </c>
      <c r="AH137" t="b">
        <v>0</v>
      </c>
      <c r="AI137">
        <v>96</v>
      </c>
      <c r="AJ137">
        <v>0.1893</v>
      </c>
      <c r="AK137" t="b">
        <v>0</v>
      </c>
      <c r="AL137">
        <v>6</v>
      </c>
      <c r="AM137">
        <v>0</v>
      </c>
      <c r="AN137">
        <v>68</v>
      </c>
      <c r="AO137">
        <v>11</v>
      </c>
      <c r="AP137" t="b">
        <v>0</v>
      </c>
      <c r="AQ137" t="b">
        <v>0</v>
      </c>
      <c r="AR137">
        <v>93</v>
      </c>
      <c r="AS137">
        <v>95</v>
      </c>
      <c r="AT137" t="b">
        <v>1</v>
      </c>
      <c r="AU137" t="b">
        <v>0</v>
      </c>
      <c r="AV137" t="b">
        <v>0</v>
      </c>
      <c r="AW137">
        <v>6</v>
      </c>
      <c r="AX137">
        <v>1</v>
      </c>
      <c r="AY137" t="b">
        <v>0</v>
      </c>
      <c r="AZ137">
        <v>82</v>
      </c>
      <c r="BA137">
        <v>9.8800000000000008</v>
      </c>
      <c r="BB137" t="b">
        <v>0</v>
      </c>
      <c r="BC137">
        <v>24</v>
      </c>
      <c r="BD137">
        <v>0.13</v>
      </c>
      <c r="BE137" t="b">
        <v>0</v>
      </c>
      <c r="BF137">
        <v>8</v>
      </c>
      <c r="BG137">
        <v>13.25</v>
      </c>
      <c r="BH137" t="b">
        <v>0</v>
      </c>
      <c r="BI137">
        <v>89</v>
      </c>
      <c r="BJ137" t="b">
        <v>0</v>
      </c>
      <c r="BK137">
        <v>32</v>
      </c>
      <c r="BL137">
        <v>17</v>
      </c>
      <c r="BM137" t="b">
        <v>0</v>
      </c>
      <c r="BN137">
        <v>25</v>
      </c>
      <c r="BO137">
        <v>7</v>
      </c>
      <c r="BP137">
        <v>99</v>
      </c>
      <c r="BQ137">
        <v>1322400</v>
      </c>
      <c r="BR137" t="b">
        <v>0</v>
      </c>
      <c r="BS137" t="b">
        <v>0</v>
      </c>
      <c r="BT137">
        <v>362</v>
      </c>
      <c r="BU137">
        <v>5</v>
      </c>
      <c r="BV137" t="b">
        <v>1</v>
      </c>
      <c r="BW137" t="b">
        <v>0</v>
      </c>
      <c r="BY137">
        <v>0.5</v>
      </c>
      <c r="BZ137">
        <v>0</v>
      </c>
      <c r="CA137" t="b">
        <v>0</v>
      </c>
      <c r="CB137">
        <v>60</v>
      </c>
      <c r="CC137">
        <v>1.31</v>
      </c>
      <c r="CD137" t="b">
        <v>0</v>
      </c>
      <c r="CE137">
        <v>31</v>
      </c>
      <c r="CF137">
        <v>0.03</v>
      </c>
      <c r="CG137" t="b">
        <v>0</v>
      </c>
      <c r="CH137">
        <v>54</v>
      </c>
      <c r="CI137">
        <v>0.44</v>
      </c>
      <c r="CJ137" t="b">
        <v>1</v>
      </c>
      <c r="CL137" t="b">
        <v>0</v>
      </c>
      <c r="CM137" t="b">
        <v>0</v>
      </c>
      <c r="CN137" t="b">
        <v>1</v>
      </c>
      <c r="CO137" t="b">
        <v>0</v>
      </c>
      <c r="CP137" t="b">
        <v>0</v>
      </c>
      <c r="CQ137">
        <v>99</v>
      </c>
      <c r="CR137">
        <v>206.96</v>
      </c>
      <c r="CS137" t="b">
        <v>0</v>
      </c>
      <c r="CT137">
        <v>2</v>
      </c>
      <c r="CU137">
        <v>0</v>
      </c>
      <c r="CV137" t="b">
        <v>0</v>
      </c>
      <c r="CW137">
        <v>22</v>
      </c>
      <c r="CX137">
        <v>860</v>
      </c>
      <c r="CY137" t="b">
        <v>0</v>
      </c>
      <c r="CZ137">
        <v>24</v>
      </c>
      <c r="DA137">
        <v>840</v>
      </c>
      <c r="DB137" t="b">
        <v>0</v>
      </c>
      <c r="DC137">
        <v>31</v>
      </c>
      <c r="DD137">
        <v>500</v>
      </c>
      <c r="DE137" t="b">
        <v>0</v>
      </c>
      <c r="DH137" t="b">
        <v>0</v>
      </c>
      <c r="DI137">
        <v>4</v>
      </c>
      <c r="DJ137">
        <v>179</v>
      </c>
      <c r="DK137" t="b">
        <v>0</v>
      </c>
      <c r="DL137">
        <v>63</v>
      </c>
      <c r="DM137">
        <v>3</v>
      </c>
      <c r="DN137" t="b">
        <v>0</v>
      </c>
      <c r="DO137">
        <v>58</v>
      </c>
      <c r="DP137">
        <v>5</v>
      </c>
      <c r="DQ137" t="b">
        <v>0</v>
      </c>
      <c r="DR137">
        <v>17</v>
      </c>
      <c r="DS137">
        <v>14</v>
      </c>
      <c r="DT137">
        <v>38</v>
      </c>
      <c r="DU137">
        <v>8</v>
      </c>
      <c r="DV137">
        <v>27</v>
      </c>
      <c r="DW137">
        <v>5</v>
      </c>
      <c r="DX137">
        <v>92</v>
      </c>
      <c r="DY137">
        <v>6</v>
      </c>
      <c r="DZ137">
        <v>2</v>
      </c>
      <c r="EA137" t="b">
        <v>0</v>
      </c>
      <c r="EB137" t="b">
        <v>0</v>
      </c>
      <c r="EC137" t="b">
        <v>0</v>
      </c>
    </row>
    <row r="138" spans="1:133" x14ac:dyDescent="0.75">
      <c r="A138" t="s">
        <v>277</v>
      </c>
      <c r="B138" t="s">
        <v>137</v>
      </c>
      <c r="E138" t="s">
        <v>139</v>
      </c>
      <c r="F138" t="s">
        <v>140</v>
      </c>
      <c r="G138">
        <v>0</v>
      </c>
      <c r="H138">
        <v>0</v>
      </c>
      <c r="I138">
        <v>0.13</v>
      </c>
      <c r="J138">
        <v>0</v>
      </c>
      <c r="K138">
        <v>0.05</v>
      </c>
      <c r="L138">
        <v>0.63</v>
      </c>
      <c r="M138">
        <v>0.18</v>
      </c>
      <c r="N138">
        <v>0.01</v>
      </c>
      <c r="O138">
        <v>0.09</v>
      </c>
      <c r="P138">
        <v>0.78</v>
      </c>
      <c r="Q138">
        <v>0.11</v>
      </c>
      <c r="R138">
        <v>0</v>
      </c>
      <c r="S138">
        <v>0</v>
      </c>
      <c r="T138" t="b">
        <v>0</v>
      </c>
      <c r="U138" t="b">
        <v>0</v>
      </c>
      <c r="W138" t="b">
        <v>0</v>
      </c>
      <c r="X138">
        <v>0</v>
      </c>
      <c r="Y138">
        <v>0</v>
      </c>
      <c r="Z138">
        <v>5579</v>
      </c>
      <c r="AA138">
        <v>0.1</v>
      </c>
      <c r="AB138">
        <v>0.03</v>
      </c>
      <c r="AC138" t="b">
        <v>0</v>
      </c>
      <c r="AD138" t="b">
        <v>0</v>
      </c>
      <c r="AE138" t="b">
        <v>0</v>
      </c>
      <c r="AF138">
        <v>32</v>
      </c>
      <c r="AG138">
        <v>2.29E-2</v>
      </c>
      <c r="AH138" t="b">
        <v>0</v>
      </c>
      <c r="AI138">
        <v>90</v>
      </c>
      <c r="AJ138">
        <v>8.5000000000000006E-2</v>
      </c>
      <c r="AK138" t="b">
        <v>0</v>
      </c>
      <c r="AL138">
        <v>3</v>
      </c>
      <c r="AM138">
        <v>0</v>
      </c>
      <c r="AN138">
        <v>71</v>
      </c>
      <c r="AO138">
        <v>12</v>
      </c>
      <c r="AP138" t="b">
        <v>0</v>
      </c>
      <c r="AQ138" t="b">
        <v>0</v>
      </c>
      <c r="AR138">
        <v>95</v>
      </c>
      <c r="AS138">
        <v>98</v>
      </c>
      <c r="AT138" t="b">
        <v>1</v>
      </c>
      <c r="AU138" t="b">
        <v>0</v>
      </c>
      <c r="AV138" t="b">
        <v>0</v>
      </c>
      <c r="AW138">
        <v>12</v>
      </c>
      <c r="AX138">
        <v>1</v>
      </c>
      <c r="AY138" t="b">
        <v>0</v>
      </c>
      <c r="AZ138">
        <v>80</v>
      </c>
      <c r="BA138">
        <v>9.73</v>
      </c>
      <c r="BB138" t="b">
        <v>0</v>
      </c>
      <c r="BC138">
        <v>25</v>
      </c>
      <c r="BD138">
        <v>0.13</v>
      </c>
      <c r="BE138" t="b">
        <v>0</v>
      </c>
      <c r="BF138">
        <v>20</v>
      </c>
      <c r="BG138">
        <v>59.02</v>
      </c>
      <c r="BH138" t="b">
        <v>0</v>
      </c>
      <c r="BI138">
        <v>44</v>
      </c>
      <c r="BJ138" t="b">
        <v>0</v>
      </c>
      <c r="BK138">
        <v>29</v>
      </c>
      <c r="BL138">
        <v>16</v>
      </c>
      <c r="BM138" t="b">
        <v>0</v>
      </c>
      <c r="BN138">
        <v>34</v>
      </c>
      <c r="BO138">
        <v>12</v>
      </c>
      <c r="BP138">
        <v>93</v>
      </c>
      <c r="BQ138">
        <v>655600</v>
      </c>
      <c r="BR138" t="b">
        <v>0</v>
      </c>
      <c r="BS138" t="b">
        <v>0</v>
      </c>
      <c r="BT138">
        <v>622</v>
      </c>
      <c r="BU138">
        <v>8</v>
      </c>
      <c r="BV138" t="b">
        <v>1</v>
      </c>
      <c r="BW138" t="b">
        <v>0</v>
      </c>
      <c r="BY138">
        <v>0.21</v>
      </c>
      <c r="BZ138">
        <v>0</v>
      </c>
      <c r="CA138" t="b">
        <v>0</v>
      </c>
      <c r="CB138">
        <v>70</v>
      </c>
      <c r="CC138">
        <v>2.09</v>
      </c>
      <c r="CD138" t="b">
        <v>0</v>
      </c>
      <c r="CE138">
        <v>37</v>
      </c>
      <c r="CF138">
        <v>0.04</v>
      </c>
      <c r="CG138" t="b">
        <v>0</v>
      </c>
      <c r="CH138">
        <v>38</v>
      </c>
      <c r="CI138">
        <v>0.22</v>
      </c>
      <c r="CJ138" t="b">
        <v>0</v>
      </c>
      <c r="CL138" t="b">
        <v>0</v>
      </c>
      <c r="CM138" t="b">
        <v>0</v>
      </c>
      <c r="CN138" t="b">
        <v>0</v>
      </c>
      <c r="CO138" t="b">
        <v>0</v>
      </c>
      <c r="CP138" t="b">
        <v>0</v>
      </c>
      <c r="CQ138">
        <v>93</v>
      </c>
      <c r="CR138">
        <v>1.23</v>
      </c>
      <c r="CS138" t="b">
        <v>0</v>
      </c>
      <c r="CT138">
        <v>26</v>
      </c>
      <c r="CU138">
        <v>0.42</v>
      </c>
      <c r="CV138" t="b">
        <v>0</v>
      </c>
      <c r="CW138">
        <v>20</v>
      </c>
      <c r="CX138">
        <v>850</v>
      </c>
      <c r="CY138" t="b">
        <v>0</v>
      </c>
      <c r="CZ138">
        <v>11</v>
      </c>
      <c r="DA138">
        <v>720</v>
      </c>
      <c r="DB138" t="b">
        <v>0</v>
      </c>
      <c r="DC138">
        <v>9</v>
      </c>
      <c r="DD138">
        <v>370</v>
      </c>
      <c r="DE138" t="b">
        <v>0</v>
      </c>
      <c r="DF138">
        <v>11</v>
      </c>
      <c r="DG138">
        <v>82.8</v>
      </c>
      <c r="DH138" t="b">
        <v>0</v>
      </c>
      <c r="DI138">
        <v>30</v>
      </c>
      <c r="DJ138">
        <v>113</v>
      </c>
      <c r="DK138" t="b">
        <v>0</v>
      </c>
      <c r="DL138">
        <v>46</v>
      </c>
      <c r="DM138">
        <v>1</v>
      </c>
      <c r="DN138" t="b">
        <v>0</v>
      </c>
      <c r="DO138">
        <v>38</v>
      </c>
      <c r="DP138">
        <v>3</v>
      </c>
      <c r="DQ138" t="b">
        <v>0</v>
      </c>
      <c r="DR138">
        <v>17</v>
      </c>
      <c r="DS138">
        <v>14</v>
      </c>
      <c r="DT138">
        <v>19</v>
      </c>
      <c r="DU138">
        <v>5</v>
      </c>
      <c r="DV138">
        <v>23</v>
      </c>
      <c r="DW138">
        <v>5</v>
      </c>
      <c r="DX138">
        <v>88</v>
      </c>
      <c r="DY138">
        <v>4</v>
      </c>
      <c r="DZ138">
        <v>3</v>
      </c>
      <c r="EA138" t="b">
        <v>0</v>
      </c>
      <c r="EB138" t="b">
        <v>0</v>
      </c>
      <c r="EC138" t="b">
        <v>0</v>
      </c>
    </row>
    <row r="139" spans="1:133" x14ac:dyDescent="0.75">
      <c r="A139" t="s">
        <v>278</v>
      </c>
      <c r="B139" t="s">
        <v>137</v>
      </c>
      <c r="E139" t="s">
        <v>139</v>
      </c>
      <c r="F139" t="s">
        <v>140</v>
      </c>
      <c r="G139">
        <v>0.01</v>
      </c>
      <c r="H139">
        <v>0</v>
      </c>
      <c r="I139">
        <v>0.04</v>
      </c>
      <c r="J139">
        <v>0</v>
      </c>
      <c r="K139">
        <v>0.03</v>
      </c>
      <c r="L139">
        <v>0.78</v>
      </c>
      <c r="M139">
        <v>0.11</v>
      </c>
      <c r="N139">
        <v>0.01</v>
      </c>
      <c r="O139">
        <v>0.08</v>
      </c>
      <c r="P139">
        <v>0.74</v>
      </c>
      <c r="Q139">
        <v>0.17</v>
      </c>
      <c r="R139">
        <v>0</v>
      </c>
      <c r="S139">
        <v>0</v>
      </c>
      <c r="T139" t="b">
        <v>0</v>
      </c>
      <c r="U139" t="b">
        <v>0</v>
      </c>
      <c r="W139" t="b">
        <v>0</v>
      </c>
      <c r="X139">
        <v>0</v>
      </c>
      <c r="Y139">
        <v>0</v>
      </c>
      <c r="Z139">
        <v>1767</v>
      </c>
      <c r="AA139">
        <v>0.02</v>
      </c>
      <c r="AB139">
        <v>0</v>
      </c>
      <c r="AC139" t="b">
        <v>0</v>
      </c>
      <c r="AD139" t="b">
        <v>0</v>
      </c>
      <c r="AE139" t="b">
        <v>0</v>
      </c>
      <c r="AF139">
        <v>27</v>
      </c>
      <c r="AG139">
        <v>1.2800000000000001E-2</v>
      </c>
      <c r="AH139" t="b">
        <v>0</v>
      </c>
      <c r="AI139">
        <v>19</v>
      </c>
      <c r="AJ139">
        <v>3.0999999999999999E-3</v>
      </c>
      <c r="AK139" t="b">
        <v>0</v>
      </c>
      <c r="AL139">
        <v>0</v>
      </c>
      <c r="AM139">
        <v>0</v>
      </c>
      <c r="AN139">
        <v>65</v>
      </c>
      <c r="AO139">
        <v>10</v>
      </c>
      <c r="AP139" t="b">
        <v>0</v>
      </c>
      <c r="AQ139" t="b">
        <v>0</v>
      </c>
      <c r="AR139">
        <v>99</v>
      </c>
      <c r="AS139">
        <v>100</v>
      </c>
      <c r="AT139" t="b">
        <v>1</v>
      </c>
      <c r="AU139" t="b">
        <v>0</v>
      </c>
      <c r="AV139" t="b">
        <v>0</v>
      </c>
      <c r="AW139">
        <v>8</v>
      </c>
      <c r="AX139">
        <v>1</v>
      </c>
      <c r="AY139" t="b">
        <v>0</v>
      </c>
      <c r="AZ139">
        <v>78</v>
      </c>
      <c r="BA139">
        <v>9.64</v>
      </c>
      <c r="BB139" t="b">
        <v>0</v>
      </c>
      <c r="BC139">
        <v>26</v>
      </c>
      <c r="BD139">
        <v>0.14000000000000001</v>
      </c>
      <c r="BE139" t="b">
        <v>0</v>
      </c>
      <c r="BF139">
        <v>49</v>
      </c>
      <c r="BG139">
        <v>284.19</v>
      </c>
      <c r="BH139" t="b">
        <v>0</v>
      </c>
      <c r="BI139">
        <v>82</v>
      </c>
      <c r="BJ139" t="b">
        <v>0</v>
      </c>
      <c r="BK139">
        <v>2</v>
      </c>
      <c r="BL139">
        <v>7</v>
      </c>
      <c r="BM139" t="b">
        <v>0</v>
      </c>
      <c r="BN139">
        <v>35</v>
      </c>
      <c r="BO139">
        <v>13</v>
      </c>
      <c r="BP139">
        <v>96</v>
      </c>
      <c r="BQ139">
        <v>828700</v>
      </c>
      <c r="BR139" t="b">
        <v>0</v>
      </c>
      <c r="BS139" t="b">
        <v>0</v>
      </c>
      <c r="BT139">
        <v>3390</v>
      </c>
      <c r="BU139">
        <v>43</v>
      </c>
      <c r="BV139" t="b">
        <v>1</v>
      </c>
      <c r="BW139" t="b">
        <v>0</v>
      </c>
      <c r="BY139">
        <v>0.21</v>
      </c>
      <c r="BZ139">
        <v>0</v>
      </c>
      <c r="CA139" t="b">
        <v>0</v>
      </c>
      <c r="CB139">
        <v>70</v>
      </c>
      <c r="CC139">
        <v>2.13</v>
      </c>
      <c r="CD139" t="b">
        <v>0</v>
      </c>
      <c r="CE139">
        <v>43</v>
      </c>
      <c r="CF139">
        <v>0.05</v>
      </c>
      <c r="CG139" t="b">
        <v>0</v>
      </c>
      <c r="CH139">
        <v>53</v>
      </c>
      <c r="CI139">
        <v>0.41</v>
      </c>
      <c r="CL139" t="b">
        <v>0</v>
      </c>
      <c r="CM139" t="b">
        <v>0</v>
      </c>
      <c r="CN139" t="b">
        <v>0</v>
      </c>
      <c r="CO139" t="b">
        <v>0</v>
      </c>
      <c r="CP139" t="b">
        <v>0</v>
      </c>
      <c r="CQ139">
        <v>98</v>
      </c>
      <c r="CR139">
        <v>43.17</v>
      </c>
      <c r="CS139" t="b">
        <v>0</v>
      </c>
      <c r="CT139">
        <v>2</v>
      </c>
      <c r="CU139">
        <v>0</v>
      </c>
      <c r="CV139" t="b">
        <v>0</v>
      </c>
      <c r="CW139">
        <v>20</v>
      </c>
      <c r="CX139">
        <v>850</v>
      </c>
      <c r="CY139" t="b">
        <v>0</v>
      </c>
      <c r="CZ139">
        <v>19</v>
      </c>
      <c r="DA139">
        <v>800</v>
      </c>
      <c r="DB139" t="b">
        <v>0</v>
      </c>
      <c r="DC139">
        <v>27</v>
      </c>
      <c r="DD139">
        <v>480</v>
      </c>
      <c r="DE139" t="b">
        <v>0</v>
      </c>
      <c r="DF139">
        <v>18</v>
      </c>
      <c r="DG139">
        <v>81.8</v>
      </c>
      <c r="DH139" t="b">
        <v>0</v>
      </c>
      <c r="DI139">
        <v>10</v>
      </c>
      <c r="DJ139">
        <v>151</v>
      </c>
      <c r="DK139" t="b">
        <v>0</v>
      </c>
      <c r="DL139">
        <v>43</v>
      </c>
      <c r="DM139">
        <v>1</v>
      </c>
      <c r="DN139" t="b">
        <v>0</v>
      </c>
      <c r="DO139">
        <v>38</v>
      </c>
      <c r="DP139">
        <v>3</v>
      </c>
      <c r="DQ139" t="b">
        <v>0</v>
      </c>
      <c r="DR139">
        <v>4</v>
      </c>
      <c r="DS139">
        <v>7</v>
      </c>
      <c r="DT139">
        <v>2</v>
      </c>
      <c r="DU139">
        <v>1</v>
      </c>
      <c r="DV139">
        <v>11</v>
      </c>
      <c r="DW139">
        <v>2</v>
      </c>
      <c r="DX139">
        <v>90</v>
      </c>
      <c r="DY139">
        <v>2</v>
      </c>
      <c r="DZ139">
        <v>6</v>
      </c>
      <c r="EA139" t="b">
        <v>0</v>
      </c>
      <c r="EB139" t="b">
        <v>0</v>
      </c>
      <c r="EC139" t="b">
        <v>0</v>
      </c>
    </row>
    <row r="140" spans="1:133" x14ac:dyDescent="0.75">
      <c r="A140" t="s">
        <v>279</v>
      </c>
      <c r="B140" t="s">
        <v>137</v>
      </c>
      <c r="E140" t="s">
        <v>139</v>
      </c>
      <c r="F140" t="s">
        <v>140</v>
      </c>
      <c r="G140">
        <v>0.01</v>
      </c>
      <c r="H140">
        <v>0</v>
      </c>
      <c r="I140">
        <v>0.1</v>
      </c>
      <c r="J140">
        <v>0</v>
      </c>
      <c r="K140">
        <v>0.03</v>
      </c>
      <c r="L140">
        <v>0.69</v>
      </c>
      <c r="M140">
        <v>0.15</v>
      </c>
      <c r="N140">
        <v>0</v>
      </c>
      <c r="O140">
        <v>7.0000000000000007E-2</v>
      </c>
      <c r="P140">
        <v>0.68</v>
      </c>
      <c r="Q140">
        <v>0.23</v>
      </c>
      <c r="R140">
        <v>0</v>
      </c>
      <c r="S140">
        <v>0</v>
      </c>
      <c r="T140" t="b">
        <v>0</v>
      </c>
      <c r="U140" t="b">
        <v>0</v>
      </c>
      <c r="W140" t="b">
        <v>0</v>
      </c>
      <c r="X140">
        <v>0</v>
      </c>
      <c r="Y140">
        <v>0</v>
      </c>
      <c r="Z140">
        <v>6317</v>
      </c>
      <c r="AA140">
        <v>0.1</v>
      </c>
      <c r="AB140">
        <v>0.02</v>
      </c>
      <c r="AC140" t="b">
        <v>0</v>
      </c>
      <c r="AD140" t="b">
        <v>0</v>
      </c>
      <c r="AE140" t="b">
        <v>0</v>
      </c>
      <c r="AF140">
        <v>30</v>
      </c>
      <c r="AG140">
        <v>1.9199999999999998E-2</v>
      </c>
      <c r="AH140" t="b">
        <v>0</v>
      </c>
      <c r="AI140">
        <v>90</v>
      </c>
      <c r="AJ140">
        <v>8.3099999999999993E-2</v>
      </c>
      <c r="AK140" t="b">
        <v>0</v>
      </c>
      <c r="AL140">
        <v>6</v>
      </c>
      <c r="AM140">
        <v>0</v>
      </c>
      <c r="AN140">
        <v>67</v>
      </c>
      <c r="AO140">
        <v>11</v>
      </c>
      <c r="AP140" t="b">
        <v>0</v>
      </c>
      <c r="AQ140" t="b">
        <v>0</v>
      </c>
      <c r="AR140">
        <v>96</v>
      </c>
      <c r="AS140">
        <v>98</v>
      </c>
      <c r="AT140" t="b">
        <v>1</v>
      </c>
      <c r="AU140" t="b">
        <v>0</v>
      </c>
      <c r="AV140" t="b">
        <v>0</v>
      </c>
      <c r="AW140">
        <v>8</v>
      </c>
      <c r="AX140">
        <v>1</v>
      </c>
      <c r="AY140" t="b">
        <v>0</v>
      </c>
      <c r="AZ140">
        <v>78</v>
      </c>
      <c r="BA140">
        <v>9.61</v>
      </c>
      <c r="BB140" t="b">
        <v>0</v>
      </c>
      <c r="BC140">
        <v>25</v>
      </c>
      <c r="BD140">
        <v>0.14000000000000001</v>
      </c>
      <c r="BE140" t="b">
        <v>0</v>
      </c>
      <c r="BF140">
        <v>24</v>
      </c>
      <c r="BG140">
        <v>77.87</v>
      </c>
      <c r="BH140" t="b">
        <v>0</v>
      </c>
      <c r="BI140">
        <v>28</v>
      </c>
      <c r="BJ140" t="b">
        <v>0</v>
      </c>
      <c r="BK140">
        <v>36</v>
      </c>
      <c r="BL140">
        <v>18</v>
      </c>
      <c r="BM140" t="b">
        <v>0</v>
      </c>
      <c r="BN140">
        <v>16</v>
      </c>
      <c r="BO140">
        <v>3</v>
      </c>
      <c r="BP140">
        <v>91</v>
      </c>
      <c r="BQ140">
        <v>602400</v>
      </c>
      <c r="BR140" t="b">
        <v>0</v>
      </c>
      <c r="BS140" t="b">
        <v>0</v>
      </c>
      <c r="BT140">
        <v>2429</v>
      </c>
      <c r="BU140">
        <v>30</v>
      </c>
      <c r="BV140" t="b">
        <v>1</v>
      </c>
      <c r="BW140" t="b">
        <v>0</v>
      </c>
      <c r="BY140">
        <v>0.52</v>
      </c>
      <c r="BZ140">
        <v>0</v>
      </c>
      <c r="CA140" t="b">
        <v>0</v>
      </c>
      <c r="CB140">
        <v>84</v>
      </c>
      <c r="CC140">
        <v>4.2699999999999996</v>
      </c>
      <c r="CD140" t="b">
        <v>0</v>
      </c>
      <c r="CE140">
        <v>46</v>
      </c>
      <c r="CF140">
        <v>0.05</v>
      </c>
      <c r="CG140" t="b">
        <v>0</v>
      </c>
      <c r="CH140">
        <v>67</v>
      </c>
      <c r="CI140">
        <v>0.74</v>
      </c>
      <c r="CL140" t="b">
        <v>0</v>
      </c>
      <c r="CM140" t="b">
        <v>0</v>
      </c>
      <c r="CN140" t="b">
        <v>0</v>
      </c>
      <c r="CO140" t="b">
        <v>0</v>
      </c>
      <c r="CP140" t="b">
        <v>0</v>
      </c>
      <c r="CQ140">
        <v>99</v>
      </c>
      <c r="CR140">
        <v>541.23</v>
      </c>
      <c r="CS140" t="b">
        <v>0</v>
      </c>
      <c r="CT140">
        <v>25</v>
      </c>
      <c r="CU140">
        <v>0.4</v>
      </c>
      <c r="CV140" t="b">
        <v>0</v>
      </c>
      <c r="CW140">
        <v>18</v>
      </c>
      <c r="CX140">
        <v>840</v>
      </c>
      <c r="CY140" t="b">
        <v>0</v>
      </c>
      <c r="CZ140">
        <v>15</v>
      </c>
      <c r="DA140">
        <v>770</v>
      </c>
      <c r="DB140" t="b">
        <v>0</v>
      </c>
      <c r="DC140">
        <v>21</v>
      </c>
      <c r="DD140">
        <v>450</v>
      </c>
      <c r="DE140" t="b">
        <v>0</v>
      </c>
      <c r="DF140">
        <v>15</v>
      </c>
      <c r="DG140">
        <v>82.1</v>
      </c>
      <c r="DH140" t="b">
        <v>0</v>
      </c>
      <c r="DI140">
        <v>38</v>
      </c>
      <c r="DJ140">
        <v>104</v>
      </c>
      <c r="DK140" t="b">
        <v>0</v>
      </c>
      <c r="DL140">
        <v>37</v>
      </c>
      <c r="DM140">
        <v>0</v>
      </c>
      <c r="DN140" t="b">
        <v>0</v>
      </c>
      <c r="DO140">
        <v>20</v>
      </c>
      <c r="DP140">
        <v>2</v>
      </c>
      <c r="DQ140" t="b">
        <v>0</v>
      </c>
      <c r="DR140">
        <v>11</v>
      </c>
      <c r="DS140">
        <v>11</v>
      </c>
      <c r="DT140">
        <v>11</v>
      </c>
      <c r="DU140">
        <v>3</v>
      </c>
      <c r="DV140">
        <v>22</v>
      </c>
      <c r="DW140">
        <v>4</v>
      </c>
      <c r="DX140">
        <v>91</v>
      </c>
      <c r="DY140">
        <v>2</v>
      </c>
      <c r="DZ140">
        <v>9</v>
      </c>
      <c r="EA140" t="b">
        <v>0</v>
      </c>
      <c r="EB140" t="b">
        <v>0</v>
      </c>
      <c r="EC140" t="b">
        <v>0</v>
      </c>
    </row>
    <row r="141" spans="1:133" x14ac:dyDescent="0.75">
      <c r="A141" t="s">
        <v>280</v>
      </c>
      <c r="B141" t="s">
        <v>137</v>
      </c>
      <c r="E141" t="s">
        <v>139</v>
      </c>
      <c r="F141" t="s">
        <v>140</v>
      </c>
      <c r="G141">
        <v>0.03</v>
      </c>
      <c r="H141">
        <v>0</v>
      </c>
      <c r="I141">
        <v>0.16</v>
      </c>
      <c r="J141">
        <v>0</v>
      </c>
      <c r="K141">
        <v>0.02</v>
      </c>
      <c r="L141">
        <v>0.65</v>
      </c>
      <c r="M141">
        <v>0.12</v>
      </c>
      <c r="N141">
        <v>0</v>
      </c>
      <c r="O141">
        <v>0.08</v>
      </c>
      <c r="P141">
        <v>0.73</v>
      </c>
      <c r="Q141">
        <v>0.18</v>
      </c>
      <c r="R141">
        <v>0</v>
      </c>
      <c r="S141">
        <v>0</v>
      </c>
      <c r="T141" t="b">
        <v>0</v>
      </c>
      <c r="U141" t="b">
        <v>0</v>
      </c>
      <c r="W141" t="b">
        <v>0</v>
      </c>
      <c r="X141">
        <v>0</v>
      </c>
      <c r="Y141">
        <v>20</v>
      </c>
      <c r="Z141">
        <v>1859</v>
      </c>
      <c r="AA141">
        <v>0.14000000000000001</v>
      </c>
      <c r="AB141">
        <v>0.04</v>
      </c>
      <c r="AC141" t="b">
        <v>0</v>
      </c>
      <c r="AD141" t="b">
        <v>0</v>
      </c>
      <c r="AE141" t="b">
        <v>0</v>
      </c>
      <c r="AF141">
        <v>32</v>
      </c>
      <c r="AG141">
        <v>2.3800000000000002E-2</v>
      </c>
      <c r="AH141" t="b">
        <v>0</v>
      </c>
      <c r="AI141">
        <v>98</v>
      </c>
      <c r="AJ141">
        <v>0.3695</v>
      </c>
      <c r="AK141" t="b">
        <v>0</v>
      </c>
      <c r="AL141">
        <v>7</v>
      </c>
      <c r="AM141">
        <v>0</v>
      </c>
      <c r="AN141">
        <v>78</v>
      </c>
      <c r="AO141">
        <v>15</v>
      </c>
      <c r="AP141" t="b">
        <v>0</v>
      </c>
      <c r="AQ141" t="b">
        <v>0</v>
      </c>
      <c r="AR141">
        <v>93</v>
      </c>
      <c r="AS141">
        <v>96</v>
      </c>
      <c r="AT141" t="b">
        <v>1</v>
      </c>
      <c r="AU141" t="b">
        <v>0</v>
      </c>
      <c r="AV141" t="b">
        <v>0</v>
      </c>
      <c r="AW141">
        <v>4</v>
      </c>
      <c r="AX141">
        <v>1</v>
      </c>
      <c r="AY141" t="b">
        <v>0</v>
      </c>
      <c r="AZ141">
        <v>74</v>
      </c>
      <c r="BA141">
        <v>9.42</v>
      </c>
      <c r="BB141" t="b">
        <v>0</v>
      </c>
      <c r="BC141">
        <v>27</v>
      </c>
      <c r="BD141">
        <v>0.14000000000000001</v>
      </c>
      <c r="BE141" t="b">
        <v>0</v>
      </c>
      <c r="BF141">
        <v>17</v>
      </c>
      <c r="BG141">
        <v>41.4</v>
      </c>
      <c r="BH141" t="b">
        <v>0</v>
      </c>
      <c r="BI141">
        <v>28</v>
      </c>
      <c r="BJ141" t="b">
        <v>0</v>
      </c>
      <c r="BK141">
        <v>45</v>
      </c>
      <c r="BL141">
        <v>21</v>
      </c>
      <c r="BM141" t="b">
        <v>0</v>
      </c>
      <c r="BN141">
        <v>20</v>
      </c>
      <c r="BO141">
        <v>5</v>
      </c>
      <c r="BP141">
        <v>98</v>
      </c>
      <c r="BQ141">
        <v>1139700</v>
      </c>
      <c r="BR141" t="b">
        <v>0</v>
      </c>
      <c r="BS141" t="b">
        <v>0</v>
      </c>
      <c r="BT141">
        <v>2694</v>
      </c>
      <c r="BU141">
        <v>34</v>
      </c>
      <c r="BV141" t="b">
        <v>1</v>
      </c>
      <c r="BW141" t="b">
        <v>0</v>
      </c>
      <c r="BY141">
        <v>0.21</v>
      </c>
      <c r="BZ141">
        <v>0</v>
      </c>
      <c r="CA141" t="b">
        <v>0</v>
      </c>
      <c r="CB141">
        <v>71</v>
      </c>
      <c r="CC141">
        <v>2.2799999999999998</v>
      </c>
      <c r="CD141" t="b">
        <v>0</v>
      </c>
      <c r="CE141">
        <v>60</v>
      </c>
      <c r="CF141">
        <v>0.08</v>
      </c>
      <c r="CG141" t="b">
        <v>0</v>
      </c>
      <c r="CH141">
        <v>58</v>
      </c>
      <c r="CI141">
        <v>0.52</v>
      </c>
      <c r="CL141" t="b">
        <v>0</v>
      </c>
      <c r="CM141" t="b">
        <v>0</v>
      </c>
      <c r="CN141" t="b">
        <v>0</v>
      </c>
      <c r="CO141" t="b">
        <v>0</v>
      </c>
      <c r="CP141" t="b">
        <v>0</v>
      </c>
      <c r="CQ141">
        <v>95</v>
      </c>
      <c r="CR141">
        <v>3.36</v>
      </c>
      <c r="CS141" t="b">
        <v>0</v>
      </c>
      <c r="CT141">
        <v>14</v>
      </c>
      <c r="CU141">
        <v>0.09</v>
      </c>
      <c r="CV141" t="b">
        <v>0</v>
      </c>
      <c r="CW141">
        <v>6</v>
      </c>
      <c r="CX141">
        <v>770</v>
      </c>
      <c r="CY141" t="b">
        <v>0</v>
      </c>
      <c r="CZ141">
        <v>13</v>
      </c>
      <c r="DA141">
        <v>750</v>
      </c>
      <c r="DB141" t="b">
        <v>0</v>
      </c>
      <c r="DC141">
        <v>7</v>
      </c>
      <c r="DD141">
        <v>350</v>
      </c>
      <c r="DE141" t="b">
        <v>0</v>
      </c>
      <c r="DF141">
        <v>6</v>
      </c>
      <c r="DG141">
        <v>84</v>
      </c>
      <c r="DH141" t="b">
        <v>0</v>
      </c>
      <c r="DI141">
        <v>5</v>
      </c>
      <c r="DJ141">
        <v>179</v>
      </c>
      <c r="DK141" t="b">
        <v>0</v>
      </c>
      <c r="DL141">
        <v>51</v>
      </c>
      <c r="DM141">
        <v>1</v>
      </c>
      <c r="DN141" t="b">
        <v>0</v>
      </c>
      <c r="DO141">
        <v>46</v>
      </c>
      <c r="DP141">
        <v>4</v>
      </c>
      <c r="DQ141" t="b">
        <v>0</v>
      </c>
      <c r="DR141">
        <v>13</v>
      </c>
      <c r="DS141">
        <v>12</v>
      </c>
      <c r="DT141">
        <v>9</v>
      </c>
      <c r="DU141">
        <v>3</v>
      </c>
      <c r="DV141">
        <v>39</v>
      </c>
      <c r="DW141">
        <v>7</v>
      </c>
      <c r="DX141">
        <v>92</v>
      </c>
      <c r="DY141">
        <v>7</v>
      </c>
      <c r="DZ141">
        <v>1</v>
      </c>
      <c r="EA141" t="b">
        <v>0</v>
      </c>
      <c r="EB141" t="b">
        <v>0</v>
      </c>
      <c r="EC141" t="b">
        <v>0</v>
      </c>
    </row>
    <row r="142" spans="1:133" x14ac:dyDescent="0.75">
      <c r="A142" t="s">
        <v>281</v>
      </c>
      <c r="B142" t="s">
        <v>137</v>
      </c>
      <c r="E142" t="s">
        <v>139</v>
      </c>
      <c r="F142" t="s">
        <v>140</v>
      </c>
      <c r="G142">
        <v>0.02</v>
      </c>
      <c r="H142">
        <v>0</v>
      </c>
      <c r="I142">
        <v>0.08</v>
      </c>
      <c r="J142">
        <v>0</v>
      </c>
      <c r="K142">
        <v>0.04</v>
      </c>
      <c r="L142">
        <v>0.71</v>
      </c>
      <c r="M142">
        <v>0.13</v>
      </c>
      <c r="N142">
        <v>0.06</v>
      </c>
      <c r="O142">
        <v>0.13</v>
      </c>
      <c r="P142">
        <v>0.74</v>
      </c>
      <c r="Q142">
        <v>0.12</v>
      </c>
      <c r="R142">
        <v>0</v>
      </c>
      <c r="S142">
        <v>0</v>
      </c>
      <c r="T142" t="b">
        <v>0</v>
      </c>
      <c r="U142" t="b">
        <v>0</v>
      </c>
      <c r="W142" t="b">
        <v>0</v>
      </c>
      <c r="X142">
        <v>0</v>
      </c>
      <c r="Y142">
        <v>0</v>
      </c>
      <c r="Z142">
        <v>6243</v>
      </c>
      <c r="AA142">
        <v>7.0000000000000007E-2</v>
      </c>
      <c r="AB142">
        <v>0.01</v>
      </c>
      <c r="AC142" t="b">
        <v>0</v>
      </c>
      <c r="AD142" t="b">
        <v>0</v>
      </c>
      <c r="AE142" t="b">
        <v>0</v>
      </c>
      <c r="AF142">
        <v>34</v>
      </c>
      <c r="AG142">
        <v>2.9899999999999999E-2</v>
      </c>
      <c r="AH142" t="b">
        <v>0</v>
      </c>
      <c r="AI142">
        <v>80</v>
      </c>
      <c r="AJ142">
        <v>4.4299999999999999E-2</v>
      </c>
      <c r="AK142" t="b">
        <v>0</v>
      </c>
      <c r="AL142">
        <v>3</v>
      </c>
      <c r="AM142">
        <v>0</v>
      </c>
      <c r="AN142">
        <v>81</v>
      </c>
      <c r="AO142">
        <v>17</v>
      </c>
      <c r="AP142" t="b">
        <v>0</v>
      </c>
      <c r="AQ142" t="b">
        <v>0</v>
      </c>
      <c r="AR142">
        <v>97</v>
      </c>
      <c r="AS142">
        <v>99</v>
      </c>
      <c r="AT142" t="b">
        <v>1</v>
      </c>
      <c r="AU142" t="b">
        <v>0</v>
      </c>
      <c r="AV142" t="b">
        <v>0</v>
      </c>
      <c r="AW142">
        <v>2</v>
      </c>
      <c r="AX142">
        <v>1</v>
      </c>
      <c r="AY142" t="b">
        <v>0</v>
      </c>
      <c r="AZ142">
        <v>76</v>
      </c>
      <c r="BA142">
        <v>9.5299999999999994</v>
      </c>
      <c r="BB142" t="b">
        <v>0</v>
      </c>
      <c r="BC142">
        <v>30</v>
      </c>
      <c r="BD142">
        <v>0.16</v>
      </c>
      <c r="BE142" t="b">
        <v>0</v>
      </c>
      <c r="BF142">
        <v>22</v>
      </c>
      <c r="BG142">
        <v>67.73</v>
      </c>
      <c r="BH142" t="b">
        <v>0</v>
      </c>
      <c r="BI142">
        <v>31</v>
      </c>
      <c r="BJ142" t="b">
        <v>0</v>
      </c>
      <c r="BK142">
        <v>11</v>
      </c>
      <c r="BL142">
        <v>12</v>
      </c>
      <c r="BM142" t="b">
        <v>0</v>
      </c>
      <c r="BN142">
        <v>23</v>
      </c>
      <c r="BO142">
        <v>6</v>
      </c>
      <c r="BP142">
        <v>94</v>
      </c>
      <c r="BQ142">
        <v>701300</v>
      </c>
      <c r="BR142" t="b">
        <v>0</v>
      </c>
      <c r="BS142" t="b">
        <v>0</v>
      </c>
      <c r="BT142">
        <v>2805</v>
      </c>
      <c r="BU142">
        <v>35</v>
      </c>
      <c r="BV142" t="b">
        <v>1</v>
      </c>
      <c r="BW142" t="b">
        <v>0</v>
      </c>
      <c r="BY142">
        <v>0.21</v>
      </c>
      <c r="BZ142">
        <v>0</v>
      </c>
      <c r="CA142" t="b">
        <v>0</v>
      </c>
      <c r="CB142">
        <v>73</v>
      </c>
      <c r="CC142">
        <v>2.42</v>
      </c>
      <c r="CD142" t="b">
        <v>0</v>
      </c>
      <c r="CE142">
        <v>51</v>
      </c>
      <c r="CF142">
        <v>0.06</v>
      </c>
      <c r="CG142" t="b">
        <v>0</v>
      </c>
      <c r="CH142">
        <v>36</v>
      </c>
      <c r="CI142">
        <v>0.2</v>
      </c>
      <c r="CL142" t="b">
        <v>0</v>
      </c>
      <c r="CM142" t="b">
        <v>0</v>
      </c>
      <c r="CN142" t="b">
        <v>0</v>
      </c>
      <c r="CO142" t="b">
        <v>0</v>
      </c>
      <c r="CP142" t="b">
        <v>0</v>
      </c>
      <c r="CQ142">
        <v>98</v>
      </c>
      <c r="CR142">
        <v>15.37</v>
      </c>
      <c r="CS142" t="b">
        <v>0</v>
      </c>
      <c r="CT142">
        <v>2</v>
      </c>
      <c r="CU142">
        <v>0</v>
      </c>
      <c r="CV142" t="b">
        <v>0</v>
      </c>
      <c r="CW142">
        <v>14</v>
      </c>
      <c r="CX142">
        <v>819</v>
      </c>
      <c r="CY142" t="b">
        <v>0</v>
      </c>
      <c r="CZ142">
        <v>6</v>
      </c>
      <c r="DA142">
        <v>650</v>
      </c>
      <c r="DB142" t="b">
        <v>0</v>
      </c>
      <c r="DC142">
        <v>7</v>
      </c>
      <c r="DD142">
        <v>350</v>
      </c>
      <c r="DE142" t="b">
        <v>0</v>
      </c>
      <c r="DF142">
        <v>25</v>
      </c>
      <c r="DG142">
        <v>81</v>
      </c>
      <c r="DH142" t="b">
        <v>0</v>
      </c>
      <c r="DI142">
        <v>8</v>
      </c>
      <c r="DJ142">
        <v>162</v>
      </c>
      <c r="DK142" t="b">
        <v>0</v>
      </c>
      <c r="DL142">
        <v>64</v>
      </c>
      <c r="DM142">
        <v>3</v>
      </c>
      <c r="DN142" t="b">
        <v>0</v>
      </c>
      <c r="DO142">
        <v>27</v>
      </c>
      <c r="DP142">
        <v>3</v>
      </c>
      <c r="DQ142" t="b">
        <v>0</v>
      </c>
      <c r="DR142">
        <v>4</v>
      </c>
      <c r="DS142">
        <v>7</v>
      </c>
      <c r="DT142">
        <v>2</v>
      </c>
      <c r="DU142">
        <v>1</v>
      </c>
      <c r="DV142">
        <v>20</v>
      </c>
      <c r="DW142">
        <v>4</v>
      </c>
      <c r="DX142">
        <v>93</v>
      </c>
      <c r="DY142">
        <v>3</v>
      </c>
      <c r="DZ142">
        <v>1</v>
      </c>
      <c r="EA142" t="b">
        <v>0</v>
      </c>
      <c r="EB142" t="b">
        <v>0</v>
      </c>
      <c r="EC142" t="b">
        <v>0</v>
      </c>
    </row>
    <row r="143" spans="1:133" x14ac:dyDescent="0.75">
      <c r="A143" t="s">
        <v>282</v>
      </c>
      <c r="B143" t="s">
        <v>137</v>
      </c>
      <c r="E143" t="s">
        <v>139</v>
      </c>
      <c r="F143" t="s">
        <v>140</v>
      </c>
      <c r="G143">
        <v>0.02</v>
      </c>
      <c r="H143">
        <v>0.01</v>
      </c>
      <c r="I143">
        <v>0.06</v>
      </c>
      <c r="J143">
        <v>0</v>
      </c>
      <c r="K143">
        <v>0.03</v>
      </c>
      <c r="L143">
        <v>0.71</v>
      </c>
      <c r="M143">
        <v>0.16</v>
      </c>
      <c r="N143">
        <v>0</v>
      </c>
      <c r="O143">
        <v>0.12</v>
      </c>
      <c r="P143">
        <v>0.72</v>
      </c>
      <c r="Q143">
        <v>0.14000000000000001</v>
      </c>
      <c r="R143">
        <v>0</v>
      </c>
      <c r="S143">
        <v>0</v>
      </c>
      <c r="T143" t="b">
        <v>0</v>
      </c>
      <c r="U143" t="b">
        <v>0</v>
      </c>
      <c r="W143" t="b">
        <v>0</v>
      </c>
      <c r="X143">
        <v>0</v>
      </c>
      <c r="Y143">
        <v>0</v>
      </c>
      <c r="Z143">
        <v>2530</v>
      </c>
      <c r="AA143">
        <v>0.08</v>
      </c>
      <c r="AB143">
        <v>0.01</v>
      </c>
      <c r="AC143" t="b">
        <v>0</v>
      </c>
      <c r="AD143" t="b">
        <v>0</v>
      </c>
      <c r="AE143" t="b">
        <v>0</v>
      </c>
      <c r="AF143">
        <v>52</v>
      </c>
      <c r="AG143">
        <v>0.12959999999999999</v>
      </c>
      <c r="AH143" t="b">
        <v>0</v>
      </c>
      <c r="AI143">
        <v>73</v>
      </c>
      <c r="AJ143">
        <v>3.3500000000000002E-2</v>
      </c>
      <c r="AK143" t="b">
        <v>0</v>
      </c>
      <c r="AL143">
        <v>4</v>
      </c>
      <c r="AM143">
        <v>0</v>
      </c>
      <c r="AN143">
        <v>61</v>
      </c>
      <c r="AO143">
        <v>9</v>
      </c>
      <c r="AP143" t="b">
        <v>0</v>
      </c>
      <c r="AQ143" t="b">
        <v>0</v>
      </c>
      <c r="AR143">
        <v>99</v>
      </c>
      <c r="AS143">
        <v>100</v>
      </c>
      <c r="AT143" t="b">
        <v>1</v>
      </c>
      <c r="AU143" t="b">
        <v>0</v>
      </c>
      <c r="AV143" t="b">
        <v>0</v>
      </c>
      <c r="AW143">
        <v>2</v>
      </c>
      <c r="AX143">
        <v>1</v>
      </c>
      <c r="AY143" t="b">
        <v>0</v>
      </c>
      <c r="AZ143">
        <v>76</v>
      </c>
      <c r="BA143">
        <v>9.52</v>
      </c>
      <c r="BB143" t="b">
        <v>0</v>
      </c>
      <c r="BC143">
        <v>32</v>
      </c>
      <c r="BD143">
        <v>0.16</v>
      </c>
      <c r="BE143" t="b">
        <v>0</v>
      </c>
      <c r="BF143">
        <v>11</v>
      </c>
      <c r="BG143">
        <v>21.13</v>
      </c>
      <c r="BH143" t="b">
        <v>0</v>
      </c>
      <c r="BI143">
        <v>17</v>
      </c>
      <c r="BJ143" t="b">
        <v>0</v>
      </c>
      <c r="BK143">
        <v>0</v>
      </c>
      <c r="BL143">
        <v>5</v>
      </c>
      <c r="BM143" t="b">
        <v>0</v>
      </c>
      <c r="BN143">
        <v>9</v>
      </c>
      <c r="BO143">
        <v>1</v>
      </c>
      <c r="BP143">
        <v>93</v>
      </c>
      <c r="BQ143">
        <v>665800</v>
      </c>
      <c r="BR143" t="b">
        <v>0</v>
      </c>
      <c r="BS143" t="b">
        <v>0</v>
      </c>
      <c r="BT143">
        <v>3908</v>
      </c>
      <c r="BU143">
        <v>51</v>
      </c>
      <c r="BV143" t="b">
        <v>1</v>
      </c>
      <c r="BW143" t="b">
        <v>0</v>
      </c>
      <c r="BY143">
        <v>0.5</v>
      </c>
      <c r="BZ143">
        <v>0</v>
      </c>
      <c r="CA143" t="b">
        <v>0</v>
      </c>
      <c r="CB143">
        <v>82</v>
      </c>
      <c r="CC143">
        <v>3.76</v>
      </c>
      <c r="CD143" t="b">
        <v>0</v>
      </c>
      <c r="CE143">
        <v>52</v>
      </c>
      <c r="CF143">
        <v>0.06</v>
      </c>
      <c r="CG143" t="b">
        <v>0</v>
      </c>
      <c r="CH143">
        <v>36</v>
      </c>
      <c r="CI143">
        <v>0.2</v>
      </c>
      <c r="CL143" t="b">
        <v>0</v>
      </c>
      <c r="CM143" t="b">
        <v>0</v>
      </c>
      <c r="CN143" t="b">
        <v>0</v>
      </c>
      <c r="CO143" t="b">
        <v>0</v>
      </c>
      <c r="CP143" t="b">
        <v>0</v>
      </c>
      <c r="CQ143">
        <v>98</v>
      </c>
      <c r="CR143">
        <v>14.03</v>
      </c>
      <c r="CS143" t="b">
        <v>0</v>
      </c>
      <c r="CT143">
        <v>34</v>
      </c>
      <c r="CU143">
        <v>0.76</v>
      </c>
      <c r="CV143" t="b">
        <v>0</v>
      </c>
      <c r="CW143">
        <v>20</v>
      </c>
      <c r="CX143">
        <v>850</v>
      </c>
      <c r="CY143" t="b">
        <v>0</v>
      </c>
      <c r="CZ143">
        <v>8</v>
      </c>
      <c r="DA143">
        <v>680</v>
      </c>
      <c r="DB143" t="b">
        <v>0</v>
      </c>
      <c r="DC143">
        <v>8</v>
      </c>
      <c r="DD143">
        <v>360</v>
      </c>
      <c r="DE143" t="b">
        <v>0</v>
      </c>
      <c r="DF143">
        <v>13</v>
      </c>
      <c r="DG143">
        <v>82.5</v>
      </c>
      <c r="DH143" t="b">
        <v>0</v>
      </c>
      <c r="DI143">
        <v>12</v>
      </c>
      <c r="DJ143">
        <v>148</v>
      </c>
      <c r="DK143" t="b">
        <v>0</v>
      </c>
      <c r="DL143">
        <v>12</v>
      </c>
      <c r="DM143">
        <v>0</v>
      </c>
      <c r="DN143" t="b">
        <v>0</v>
      </c>
      <c r="DO143">
        <v>43</v>
      </c>
      <c r="DP143">
        <v>4</v>
      </c>
      <c r="DQ143" t="b">
        <v>0</v>
      </c>
      <c r="DR143">
        <v>4</v>
      </c>
      <c r="DS143">
        <v>7</v>
      </c>
      <c r="DT143">
        <v>12</v>
      </c>
      <c r="DU143">
        <v>3</v>
      </c>
      <c r="DV143">
        <v>24</v>
      </c>
      <c r="DW143">
        <v>5</v>
      </c>
      <c r="DX143">
        <v>94</v>
      </c>
      <c r="DY143">
        <v>4</v>
      </c>
      <c r="DZ143">
        <v>0</v>
      </c>
      <c r="EA143" t="b">
        <v>0</v>
      </c>
      <c r="EB143" t="b">
        <v>0</v>
      </c>
      <c r="EC143" t="b">
        <v>0</v>
      </c>
    </row>
    <row r="144" spans="1:133" x14ac:dyDescent="0.75">
      <c r="A144" t="s">
        <v>283</v>
      </c>
      <c r="B144" t="s">
        <v>137</v>
      </c>
      <c r="E144" t="s">
        <v>139</v>
      </c>
      <c r="F144" t="s">
        <v>140</v>
      </c>
      <c r="G144">
        <v>0.03</v>
      </c>
      <c r="H144">
        <v>0</v>
      </c>
      <c r="I144">
        <v>0.06</v>
      </c>
      <c r="J144">
        <v>0</v>
      </c>
      <c r="K144">
        <v>0.05</v>
      </c>
      <c r="L144">
        <v>0.66</v>
      </c>
      <c r="M144">
        <v>0.19</v>
      </c>
      <c r="N144">
        <v>0.04</v>
      </c>
      <c r="O144">
        <v>0.06</v>
      </c>
      <c r="P144">
        <v>0.8</v>
      </c>
      <c r="Q144">
        <v>0.12</v>
      </c>
      <c r="R144">
        <v>0</v>
      </c>
      <c r="S144">
        <v>0</v>
      </c>
      <c r="T144" t="b">
        <v>0</v>
      </c>
      <c r="U144" t="b">
        <v>0</v>
      </c>
      <c r="W144" t="b">
        <v>0</v>
      </c>
      <c r="X144">
        <v>0</v>
      </c>
      <c r="Y144">
        <v>0</v>
      </c>
      <c r="Z144">
        <v>5339</v>
      </c>
      <c r="AA144">
        <v>0.02</v>
      </c>
      <c r="AB144">
        <v>0</v>
      </c>
      <c r="AC144" t="b">
        <v>0</v>
      </c>
      <c r="AD144" t="b">
        <v>0</v>
      </c>
      <c r="AE144" t="b">
        <v>0</v>
      </c>
      <c r="AF144">
        <v>21</v>
      </c>
      <c r="AG144">
        <v>5.5999999999999999E-3</v>
      </c>
      <c r="AH144" t="b">
        <v>0</v>
      </c>
      <c r="AI144">
        <v>19</v>
      </c>
      <c r="AJ144">
        <v>2.8999999999999998E-3</v>
      </c>
      <c r="AK144" t="b">
        <v>0</v>
      </c>
      <c r="AL144">
        <v>0</v>
      </c>
      <c r="AM144">
        <v>0</v>
      </c>
      <c r="AN144">
        <v>41</v>
      </c>
      <c r="AO144">
        <v>6</v>
      </c>
      <c r="AP144" t="b">
        <v>0</v>
      </c>
      <c r="AQ144" t="b">
        <v>0</v>
      </c>
      <c r="AR144">
        <v>95</v>
      </c>
      <c r="AS144">
        <v>98</v>
      </c>
      <c r="AT144" t="b">
        <v>1</v>
      </c>
      <c r="AU144" t="b">
        <v>0</v>
      </c>
      <c r="AV144" t="b">
        <v>0</v>
      </c>
      <c r="AW144">
        <v>4</v>
      </c>
      <c r="AX144">
        <v>1</v>
      </c>
      <c r="AY144" t="b">
        <v>0</v>
      </c>
      <c r="AZ144">
        <v>76</v>
      </c>
      <c r="BA144">
        <v>9.5299999999999994</v>
      </c>
      <c r="BB144" t="b">
        <v>0</v>
      </c>
      <c r="BC144">
        <v>32</v>
      </c>
      <c r="BD144">
        <v>0.16</v>
      </c>
      <c r="BE144" t="b">
        <v>0</v>
      </c>
      <c r="BF144">
        <v>56</v>
      </c>
      <c r="BG144">
        <v>372.22</v>
      </c>
      <c r="BH144" t="b">
        <v>0</v>
      </c>
      <c r="BI144">
        <v>45</v>
      </c>
      <c r="BJ144" t="b">
        <v>0</v>
      </c>
      <c r="BK144">
        <v>11</v>
      </c>
      <c r="BL144">
        <v>12</v>
      </c>
      <c r="BM144" t="b">
        <v>0</v>
      </c>
      <c r="BN144">
        <v>14</v>
      </c>
      <c r="BO144">
        <v>2</v>
      </c>
      <c r="BP144">
        <v>92</v>
      </c>
      <c r="BQ144">
        <v>634100</v>
      </c>
      <c r="BR144" t="b">
        <v>0</v>
      </c>
      <c r="BS144" t="b">
        <v>0</v>
      </c>
      <c r="BT144">
        <v>4676</v>
      </c>
      <c r="BU144">
        <v>62</v>
      </c>
      <c r="BV144" t="b">
        <v>1</v>
      </c>
      <c r="BW144" t="b">
        <v>0</v>
      </c>
      <c r="BY144">
        <v>0.21</v>
      </c>
      <c r="BZ144">
        <v>0</v>
      </c>
      <c r="CA144" t="b">
        <v>0</v>
      </c>
      <c r="CB144">
        <v>84</v>
      </c>
      <c r="CC144">
        <v>4.21</v>
      </c>
      <c r="CD144" t="b">
        <v>0</v>
      </c>
      <c r="CE144">
        <v>52</v>
      </c>
      <c r="CF144">
        <v>0.06</v>
      </c>
      <c r="CG144" t="b">
        <v>0</v>
      </c>
      <c r="CH144">
        <v>38</v>
      </c>
      <c r="CI144">
        <v>0.21</v>
      </c>
      <c r="CL144" t="b">
        <v>0</v>
      </c>
      <c r="CM144" t="b">
        <v>0</v>
      </c>
      <c r="CN144" t="b">
        <v>0</v>
      </c>
      <c r="CO144" t="b">
        <v>0</v>
      </c>
      <c r="CP144" t="b">
        <v>0</v>
      </c>
      <c r="CQ144">
        <v>98</v>
      </c>
      <c r="CR144">
        <v>15.7</v>
      </c>
      <c r="CS144" t="b">
        <v>0</v>
      </c>
      <c r="CT144">
        <v>25</v>
      </c>
      <c r="CU144">
        <v>0.39</v>
      </c>
      <c r="CV144" t="b">
        <v>0</v>
      </c>
      <c r="CW144">
        <v>18</v>
      </c>
      <c r="CX144">
        <v>840</v>
      </c>
      <c r="CY144" t="b">
        <v>0</v>
      </c>
      <c r="CZ144">
        <v>9</v>
      </c>
      <c r="DA144">
        <v>700</v>
      </c>
      <c r="DB144" t="b">
        <v>0</v>
      </c>
      <c r="DC144">
        <v>9</v>
      </c>
      <c r="DD144">
        <v>370</v>
      </c>
      <c r="DE144" t="b">
        <v>0</v>
      </c>
      <c r="DF144">
        <v>13</v>
      </c>
      <c r="DG144">
        <v>82.4</v>
      </c>
      <c r="DH144" t="b">
        <v>0</v>
      </c>
      <c r="DI144">
        <v>15</v>
      </c>
      <c r="DJ144">
        <v>139</v>
      </c>
      <c r="DK144" t="b">
        <v>0</v>
      </c>
      <c r="DL144">
        <v>57</v>
      </c>
      <c r="DM144">
        <v>2</v>
      </c>
      <c r="DN144" t="b">
        <v>0</v>
      </c>
      <c r="DO144">
        <v>57</v>
      </c>
      <c r="DP144">
        <v>5</v>
      </c>
      <c r="DQ144" t="b">
        <v>0</v>
      </c>
      <c r="DR144">
        <v>3</v>
      </c>
      <c r="DS144">
        <v>6</v>
      </c>
      <c r="DT144">
        <v>6</v>
      </c>
      <c r="DU144">
        <v>2</v>
      </c>
      <c r="DV144">
        <v>16</v>
      </c>
      <c r="DW144">
        <v>3</v>
      </c>
      <c r="DX144">
        <v>90</v>
      </c>
      <c r="DY144">
        <v>2</v>
      </c>
      <c r="DZ144">
        <v>0</v>
      </c>
      <c r="EA144" t="b">
        <v>0</v>
      </c>
      <c r="EB144" t="b">
        <v>0</v>
      </c>
      <c r="EC144" t="b">
        <v>0</v>
      </c>
    </row>
    <row r="145" spans="1:133" x14ac:dyDescent="0.75">
      <c r="A145" t="s">
        <v>284</v>
      </c>
      <c r="B145" t="s">
        <v>138</v>
      </c>
      <c r="D145" t="s">
        <v>142</v>
      </c>
      <c r="E145" t="s">
        <v>139</v>
      </c>
      <c r="F145" t="s">
        <v>140</v>
      </c>
      <c r="G145">
        <v>0</v>
      </c>
      <c r="H145">
        <v>0.05</v>
      </c>
      <c r="I145">
        <v>0.05</v>
      </c>
      <c r="J145">
        <v>0</v>
      </c>
      <c r="K145">
        <v>0.02</v>
      </c>
      <c r="L145">
        <v>0.11</v>
      </c>
      <c r="M145">
        <v>0.82</v>
      </c>
      <c r="N145">
        <v>0.04</v>
      </c>
      <c r="O145">
        <v>0.15</v>
      </c>
      <c r="P145">
        <v>0.75</v>
      </c>
      <c r="Q145">
        <v>0.09</v>
      </c>
      <c r="R145">
        <v>1</v>
      </c>
      <c r="S145">
        <v>1</v>
      </c>
      <c r="T145" t="b">
        <v>1</v>
      </c>
      <c r="U145" t="b">
        <v>0</v>
      </c>
      <c r="W145" t="b">
        <v>1</v>
      </c>
      <c r="X145">
        <v>100</v>
      </c>
      <c r="Y145">
        <v>0</v>
      </c>
      <c r="Z145">
        <v>3923</v>
      </c>
      <c r="AA145">
        <v>0.52</v>
      </c>
      <c r="AB145">
        <v>0.24</v>
      </c>
      <c r="AC145" t="b">
        <v>0</v>
      </c>
      <c r="AD145" t="b">
        <v>0</v>
      </c>
      <c r="AE145" t="b">
        <v>0</v>
      </c>
      <c r="AF145">
        <v>39</v>
      </c>
      <c r="AG145">
        <v>5.2699999999999997E-2</v>
      </c>
      <c r="AH145" t="b">
        <v>0</v>
      </c>
      <c r="AI145">
        <v>89</v>
      </c>
      <c r="AJ145">
        <v>7.8899999999999998E-2</v>
      </c>
      <c r="AK145" t="b">
        <v>0</v>
      </c>
      <c r="AL145">
        <v>7</v>
      </c>
      <c r="AM145">
        <v>0</v>
      </c>
      <c r="AN145">
        <v>93</v>
      </c>
      <c r="AO145">
        <v>37</v>
      </c>
      <c r="AP145" t="b">
        <v>1</v>
      </c>
      <c r="AQ145" t="b">
        <v>0</v>
      </c>
      <c r="AR145">
        <v>97</v>
      </c>
      <c r="AS145">
        <v>99</v>
      </c>
      <c r="AT145" t="b">
        <v>1</v>
      </c>
      <c r="AU145" t="b">
        <v>0</v>
      </c>
      <c r="AV145" t="b">
        <v>0</v>
      </c>
      <c r="AW145">
        <v>12</v>
      </c>
      <c r="AX145">
        <v>1</v>
      </c>
      <c r="AY145" t="b">
        <v>0</v>
      </c>
      <c r="AZ145">
        <v>75</v>
      </c>
      <c r="BA145">
        <v>9.48</v>
      </c>
      <c r="BB145" t="b">
        <v>0</v>
      </c>
      <c r="BC145">
        <v>30</v>
      </c>
      <c r="BD145">
        <v>0.16</v>
      </c>
      <c r="BE145" t="b">
        <v>0</v>
      </c>
      <c r="BF145">
        <v>91</v>
      </c>
      <c r="BG145">
        <v>1991.36</v>
      </c>
      <c r="BH145" t="b">
        <v>0</v>
      </c>
      <c r="BI145">
        <v>27</v>
      </c>
      <c r="BJ145" t="b">
        <v>0</v>
      </c>
      <c r="BK145">
        <v>89</v>
      </c>
      <c r="BL145">
        <v>42</v>
      </c>
      <c r="BM145" t="b">
        <v>0</v>
      </c>
      <c r="BN145">
        <v>66</v>
      </c>
      <c r="BO145">
        <v>40</v>
      </c>
      <c r="BP145">
        <v>82</v>
      </c>
      <c r="BQ145">
        <v>413600</v>
      </c>
      <c r="BR145" t="b">
        <v>0</v>
      </c>
      <c r="BS145" t="b">
        <v>0</v>
      </c>
      <c r="BT145">
        <v>6083</v>
      </c>
      <c r="BU145">
        <v>80</v>
      </c>
      <c r="BV145" t="b">
        <v>1</v>
      </c>
      <c r="BW145" t="b">
        <v>0</v>
      </c>
      <c r="BY145">
        <v>0.49</v>
      </c>
      <c r="BZ145">
        <v>0</v>
      </c>
      <c r="CA145" t="b">
        <v>0</v>
      </c>
      <c r="CB145">
        <v>90</v>
      </c>
      <c r="CC145">
        <v>6.36</v>
      </c>
      <c r="CD145" t="b">
        <v>0</v>
      </c>
      <c r="CE145">
        <v>55</v>
      </c>
      <c r="CF145">
        <v>7.0000000000000007E-2</v>
      </c>
      <c r="CG145" t="b">
        <v>0</v>
      </c>
      <c r="CH145">
        <v>39</v>
      </c>
      <c r="CI145">
        <v>0.22</v>
      </c>
      <c r="CL145" t="b">
        <v>0</v>
      </c>
      <c r="CM145" t="b">
        <v>0</v>
      </c>
      <c r="CN145" t="b">
        <v>0</v>
      </c>
      <c r="CO145" t="b">
        <v>0</v>
      </c>
      <c r="CP145" t="b">
        <v>0</v>
      </c>
      <c r="CQ145">
        <v>98</v>
      </c>
      <c r="CR145">
        <v>24.31</v>
      </c>
      <c r="CS145" t="b">
        <v>0</v>
      </c>
      <c r="CT145">
        <v>76</v>
      </c>
      <c r="CU145">
        <v>5.14</v>
      </c>
      <c r="CV145" t="b">
        <v>0</v>
      </c>
      <c r="CW145">
        <v>22</v>
      </c>
      <c r="CX145">
        <v>860</v>
      </c>
      <c r="CY145" t="b">
        <v>0</v>
      </c>
      <c r="CZ145">
        <v>27</v>
      </c>
      <c r="DA145">
        <v>869</v>
      </c>
      <c r="DB145" t="b">
        <v>0</v>
      </c>
      <c r="DC145">
        <v>6</v>
      </c>
      <c r="DD145">
        <v>340</v>
      </c>
      <c r="DE145" t="b">
        <v>0</v>
      </c>
      <c r="DF145">
        <v>38</v>
      </c>
      <c r="DG145">
        <v>79.59</v>
      </c>
      <c r="DH145" t="b">
        <v>0</v>
      </c>
      <c r="DI145">
        <v>61</v>
      </c>
      <c r="DJ145">
        <v>83</v>
      </c>
      <c r="DK145" t="b">
        <v>1</v>
      </c>
      <c r="DL145">
        <v>93</v>
      </c>
      <c r="DM145">
        <v>17</v>
      </c>
      <c r="DN145" t="b">
        <v>0</v>
      </c>
      <c r="DO145">
        <v>52</v>
      </c>
      <c r="DP145">
        <v>5</v>
      </c>
      <c r="DQ145" t="b">
        <v>0</v>
      </c>
      <c r="DR145">
        <v>52</v>
      </c>
      <c r="DS145">
        <v>31</v>
      </c>
      <c r="DT145">
        <v>42</v>
      </c>
      <c r="DU145">
        <v>9</v>
      </c>
      <c r="DV145">
        <v>95</v>
      </c>
      <c r="DW145">
        <v>35</v>
      </c>
      <c r="DX145">
        <v>92</v>
      </c>
      <c r="DY145">
        <v>4</v>
      </c>
      <c r="DZ145">
        <v>14</v>
      </c>
      <c r="EA145" t="b">
        <v>0</v>
      </c>
      <c r="EB145" t="b">
        <v>0</v>
      </c>
      <c r="EC145" t="b">
        <v>0</v>
      </c>
    </row>
    <row r="146" spans="1:133" x14ac:dyDescent="0.75">
      <c r="A146" t="s">
        <v>285</v>
      </c>
      <c r="B146" t="s">
        <v>137</v>
      </c>
      <c r="E146" t="s">
        <v>139</v>
      </c>
      <c r="F146" t="s">
        <v>140</v>
      </c>
      <c r="G146">
        <v>0</v>
      </c>
      <c r="H146">
        <v>0</v>
      </c>
      <c r="I146">
        <v>7.0000000000000007E-2</v>
      </c>
      <c r="J146">
        <v>0</v>
      </c>
      <c r="K146">
        <v>0.08</v>
      </c>
      <c r="L146">
        <v>0.46</v>
      </c>
      <c r="M146">
        <v>0.39</v>
      </c>
      <c r="N146">
        <v>7.0000000000000007E-2</v>
      </c>
      <c r="O146">
        <v>0.13</v>
      </c>
      <c r="P146">
        <v>0.71</v>
      </c>
      <c r="Q146">
        <v>0.15</v>
      </c>
      <c r="R146">
        <v>0</v>
      </c>
      <c r="S146">
        <v>0</v>
      </c>
      <c r="T146" t="b">
        <v>0</v>
      </c>
      <c r="U146" t="b">
        <v>0</v>
      </c>
      <c r="W146" t="b">
        <v>0</v>
      </c>
      <c r="X146">
        <v>0</v>
      </c>
      <c r="Y146">
        <v>12</v>
      </c>
      <c r="Z146">
        <v>5071</v>
      </c>
      <c r="AA146">
        <v>0.37</v>
      </c>
      <c r="AB146">
        <v>0.16</v>
      </c>
      <c r="AC146" t="b">
        <v>0</v>
      </c>
      <c r="AD146" t="b">
        <v>0</v>
      </c>
      <c r="AE146" t="b">
        <v>0</v>
      </c>
      <c r="AF146">
        <v>26</v>
      </c>
      <c r="AG146">
        <v>1.1299999999999999E-2</v>
      </c>
      <c r="AH146" t="b">
        <v>0</v>
      </c>
      <c r="AI146">
        <v>91</v>
      </c>
      <c r="AJ146">
        <v>0.09</v>
      </c>
      <c r="AK146" t="b">
        <v>0</v>
      </c>
      <c r="AL146">
        <v>6</v>
      </c>
      <c r="AM146">
        <v>0</v>
      </c>
      <c r="AN146">
        <v>98</v>
      </c>
      <c r="AO146">
        <v>97</v>
      </c>
      <c r="AP146" t="b">
        <v>1</v>
      </c>
      <c r="AQ146" t="b">
        <v>0</v>
      </c>
      <c r="AR146">
        <v>94</v>
      </c>
      <c r="AS146">
        <v>97</v>
      </c>
      <c r="AT146" t="b">
        <v>1</v>
      </c>
      <c r="AU146" t="b">
        <v>0</v>
      </c>
      <c r="AV146" t="b">
        <v>0</v>
      </c>
      <c r="AW146">
        <v>10</v>
      </c>
      <c r="AX146">
        <v>1</v>
      </c>
      <c r="AY146" t="b">
        <v>0</v>
      </c>
      <c r="AZ146">
        <v>75</v>
      </c>
      <c r="BA146">
        <v>9.48</v>
      </c>
      <c r="BB146" t="b">
        <v>0</v>
      </c>
      <c r="BC146">
        <v>29</v>
      </c>
      <c r="BD146">
        <v>0.15</v>
      </c>
      <c r="BE146" t="b">
        <v>0</v>
      </c>
      <c r="BF146">
        <v>86</v>
      </c>
      <c r="BG146">
        <v>1395.75</v>
      </c>
      <c r="BH146" t="b">
        <v>0</v>
      </c>
      <c r="BI146">
        <v>30</v>
      </c>
      <c r="BJ146" t="b">
        <v>0</v>
      </c>
      <c r="BK146">
        <v>87</v>
      </c>
      <c r="BL146">
        <v>41</v>
      </c>
      <c r="BM146" t="b">
        <v>0</v>
      </c>
      <c r="BN146">
        <v>10</v>
      </c>
      <c r="BO146">
        <v>1</v>
      </c>
      <c r="BP146">
        <v>89</v>
      </c>
      <c r="BQ146">
        <v>537000</v>
      </c>
      <c r="BR146" t="b">
        <v>0</v>
      </c>
      <c r="BS146" t="b">
        <v>0</v>
      </c>
      <c r="BT146">
        <v>2562</v>
      </c>
      <c r="BU146">
        <v>32</v>
      </c>
      <c r="BV146" t="b">
        <v>1</v>
      </c>
      <c r="BW146" t="b">
        <v>0</v>
      </c>
      <c r="BY146">
        <v>0.21</v>
      </c>
      <c r="BZ146">
        <v>0</v>
      </c>
      <c r="CA146" t="b">
        <v>0</v>
      </c>
      <c r="CB146">
        <v>88</v>
      </c>
      <c r="CC146">
        <v>5.41</v>
      </c>
      <c r="CD146" t="b">
        <v>0</v>
      </c>
      <c r="CE146">
        <v>54</v>
      </c>
      <c r="CF146">
        <v>7.0000000000000007E-2</v>
      </c>
      <c r="CG146" t="b">
        <v>0</v>
      </c>
      <c r="CH146">
        <v>40</v>
      </c>
      <c r="CI146">
        <v>0.24</v>
      </c>
      <c r="CL146" t="b">
        <v>0</v>
      </c>
      <c r="CM146" t="b">
        <v>0</v>
      </c>
      <c r="CN146" t="b">
        <v>0</v>
      </c>
      <c r="CO146" t="b">
        <v>0</v>
      </c>
      <c r="CP146" t="b">
        <v>0</v>
      </c>
      <c r="CQ146">
        <v>98</v>
      </c>
      <c r="CR146">
        <v>36.479999999999997</v>
      </c>
      <c r="CS146" t="b">
        <v>0</v>
      </c>
      <c r="CT146">
        <v>56</v>
      </c>
      <c r="CU146">
        <v>2.38</v>
      </c>
      <c r="CV146" t="b">
        <v>0</v>
      </c>
      <c r="CW146">
        <v>27</v>
      </c>
      <c r="CX146">
        <v>880</v>
      </c>
      <c r="CY146" t="b">
        <v>0</v>
      </c>
      <c r="CZ146">
        <v>11</v>
      </c>
      <c r="DA146">
        <v>720</v>
      </c>
      <c r="DB146" t="b">
        <v>0</v>
      </c>
      <c r="DC146">
        <v>9</v>
      </c>
      <c r="DD146">
        <v>370</v>
      </c>
      <c r="DE146" t="b">
        <v>0</v>
      </c>
      <c r="DF146">
        <v>10</v>
      </c>
      <c r="DG146">
        <v>83.1</v>
      </c>
      <c r="DH146" t="b">
        <v>0</v>
      </c>
      <c r="DI146">
        <v>60</v>
      </c>
      <c r="DJ146">
        <v>84</v>
      </c>
      <c r="DK146" t="b">
        <v>0</v>
      </c>
      <c r="DL146">
        <v>74</v>
      </c>
      <c r="DM146">
        <v>5</v>
      </c>
      <c r="DN146" t="b">
        <v>0</v>
      </c>
      <c r="DO146">
        <v>45</v>
      </c>
      <c r="DP146">
        <v>4</v>
      </c>
      <c r="DQ146" t="b">
        <v>0</v>
      </c>
      <c r="DR146">
        <v>37</v>
      </c>
      <c r="DS146">
        <v>24</v>
      </c>
      <c r="DT146">
        <v>26</v>
      </c>
      <c r="DU146">
        <v>6</v>
      </c>
      <c r="DV146">
        <v>59</v>
      </c>
      <c r="DW146">
        <v>12</v>
      </c>
      <c r="DX146">
        <v>91</v>
      </c>
      <c r="DY146">
        <v>9</v>
      </c>
      <c r="DZ146">
        <v>1</v>
      </c>
      <c r="EA146" t="b">
        <v>0</v>
      </c>
      <c r="EB146" t="b">
        <v>0</v>
      </c>
      <c r="EC146" t="b">
        <v>0</v>
      </c>
    </row>
    <row r="147" spans="1:133" x14ac:dyDescent="0.75">
      <c r="A147" t="s">
        <v>286</v>
      </c>
      <c r="B147" t="s">
        <v>137</v>
      </c>
      <c r="C147" t="s">
        <v>138</v>
      </c>
      <c r="E147" t="s">
        <v>139</v>
      </c>
      <c r="F147" t="s">
        <v>140</v>
      </c>
      <c r="G147">
        <v>0</v>
      </c>
      <c r="H147">
        <v>0</v>
      </c>
      <c r="I147">
        <v>0.08</v>
      </c>
      <c r="J147">
        <v>0</v>
      </c>
      <c r="K147">
        <v>0.05</v>
      </c>
      <c r="L147">
        <v>0.63</v>
      </c>
      <c r="M147">
        <v>0.22</v>
      </c>
      <c r="N147">
        <v>0.05</v>
      </c>
      <c r="O147">
        <v>0.13</v>
      </c>
      <c r="P147">
        <v>0.74</v>
      </c>
      <c r="Q147">
        <v>0.11</v>
      </c>
      <c r="R147">
        <v>0</v>
      </c>
      <c r="S147">
        <v>0</v>
      </c>
      <c r="T147" t="b">
        <v>0</v>
      </c>
      <c r="U147" t="b">
        <v>0</v>
      </c>
      <c r="W147" t="b">
        <v>0</v>
      </c>
      <c r="X147">
        <v>0</v>
      </c>
      <c r="Y147">
        <v>9</v>
      </c>
      <c r="Z147">
        <v>4894</v>
      </c>
      <c r="AA147">
        <v>0.02</v>
      </c>
      <c r="AB147">
        <v>0</v>
      </c>
      <c r="AC147" t="b">
        <v>0</v>
      </c>
      <c r="AD147" t="b">
        <v>0</v>
      </c>
      <c r="AE147" t="b">
        <v>0</v>
      </c>
      <c r="AF147">
        <v>35</v>
      </c>
      <c r="AG147">
        <v>3.3599999999999998E-2</v>
      </c>
      <c r="AH147" t="b">
        <v>0</v>
      </c>
      <c r="AI147">
        <v>87</v>
      </c>
      <c r="AJ147">
        <v>7.0000000000000007E-2</v>
      </c>
      <c r="AK147" t="b">
        <v>0</v>
      </c>
      <c r="AL147">
        <v>2</v>
      </c>
      <c r="AM147">
        <v>0</v>
      </c>
      <c r="AN147">
        <v>68</v>
      </c>
      <c r="AO147">
        <v>11</v>
      </c>
      <c r="AP147" t="b">
        <v>0</v>
      </c>
      <c r="AQ147" t="b">
        <v>0</v>
      </c>
      <c r="AR147">
        <v>93</v>
      </c>
      <c r="AS147">
        <v>95</v>
      </c>
      <c r="AT147" t="b">
        <v>1</v>
      </c>
      <c r="AU147" t="b">
        <v>0</v>
      </c>
      <c r="AV147" t="b">
        <v>0</v>
      </c>
      <c r="AW147">
        <v>2</v>
      </c>
      <c r="AX147">
        <v>1</v>
      </c>
      <c r="AY147" t="b">
        <v>0</v>
      </c>
      <c r="AZ147">
        <v>77</v>
      </c>
      <c r="BA147">
        <v>9.5299999999999994</v>
      </c>
      <c r="BB147" t="b">
        <v>0</v>
      </c>
      <c r="BC147">
        <v>28</v>
      </c>
      <c r="BD147">
        <v>0.15</v>
      </c>
      <c r="BE147" t="b">
        <v>0</v>
      </c>
      <c r="BF147">
        <v>50</v>
      </c>
      <c r="BG147">
        <v>296.76</v>
      </c>
      <c r="BH147" t="b">
        <v>0</v>
      </c>
      <c r="BI147">
        <v>40</v>
      </c>
      <c r="BJ147" t="b">
        <v>0</v>
      </c>
      <c r="BK147">
        <v>11</v>
      </c>
      <c r="BL147">
        <v>12</v>
      </c>
      <c r="BM147" t="b">
        <v>0</v>
      </c>
      <c r="BN147">
        <v>25</v>
      </c>
      <c r="BO147">
        <v>7</v>
      </c>
      <c r="BP147">
        <v>95</v>
      </c>
      <c r="BQ147">
        <v>775200</v>
      </c>
      <c r="BR147" t="b">
        <v>0</v>
      </c>
      <c r="BS147" t="b">
        <v>0</v>
      </c>
      <c r="BT147">
        <v>1872</v>
      </c>
      <c r="BU147">
        <v>23</v>
      </c>
      <c r="BV147" t="b">
        <v>1</v>
      </c>
      <c r="BW147" t="b">
        <v>0</v>
      </c>
      <c r="BY147">
        <v>0.21</v>
      </c>
      <c r="BZ147">
        <v>0</v>
      </c>
      <c r="CA147" t="b">
        <v>0</v>
      </c>
      <c r="CB147">
        <v>82</v>
      </c>
      <c r="CC147">
        <v>3.88</v>
      </c>
      <c r="CD147" t="b">
        <v>0</v>
      </c>
      <c r="CE147">
        <v>55</v>
      </c>
      <c r="CF147">
        <v>7.0000000000000007E-2</v>
      </c>
      <c r="CG147" t="b">
        <v>0</v>
      </c>
      <c r="CH147">
        <v>48</v>
      </c>
      <c r="CI147">
        <v>0.34</v>
      </c>
      <c r="CL147" t="b">
        <v>0</v>
      </c>
      <c r="CM147" t="b">
        <v>0</v>
      </c>
      <c r="CN147" t="b">
        <v>0</v>
      </c>
      <c r="CO147" t="b">
        <v>0</v>
      </c>
      <c r="CP147" t="b">
        <v>0</v>
      </c>
      <c r="CQ147">
        <v>97</v>
      </c>
      <c r="CR147">
        <v>13.02</v>
      </c>
      <c r="CS147" t="b">
        <v>0</v>
      </c>
      <c r="CT147">
        <v>30</v>
      </c>
      <c r="CU147">
        <v>0.59</v>
      </c>
      <c r="CV147" t="b">
        <v>0</v>
      </c>
      <c r="CW147">
        <v>9</v>
      </c>
      <c r="CX147">
        <v>790</v>
      </c>
      <c r="CY147" t="b">
        <v>0</v>
      </c>
      <c r="CZ147">
        <v>6</v>
      </c>
      <c r="DA147">
        <v>650</v>
      </c>
      <c r="DB147" t="b">
        <v>0</v>
      </c>
      <c r="DC147">
        <v>6</v>
      </c>
      <c r="DD147">
        <v>330</v>
      </c>
      <c r="DE147" t="b">
        <v>0</v>
      </c>
      <c r="DF147">
        <v>13</v>
      </c>
      <c r="DG147">
        <v>82.4</v>
      </c>
      <c r="DH147" t="b">
        <v>0</v>
      </c>
      <c r="DI147">
        <v>3</v>
      </c>
      <c r="DJ147">
        <v>188</v>
      </c>
      <c r="DK147" t="b">
        <v>0</v>
      </c>
      <c r="DL147">
        <v>62</v>
      </c>
      <c r="DM147">
        <v>2</v>
      </c>
      <c r="DN147" t="b">
        <v>0</v>
      </c>
      <c r="DO147">
        <v>31</v>
      </c>
      <c r="DP147">
        <v>3</v>
      </c>
      <c r="DQ147" t="b">
        <v>0</v>
      </c>
      <c r="DR147">
        <v>6</v>
      </c>
      <c r="DS147">
        <v>8</v>
      </c>
      <c r="DT147">
        <v>8</v>
      </c>
      <c r="DU147">
        <v>3</v>
      </c>
      <c r="DV147">
        <v>23</v>
      </c>
      <c r="DW147">
        <v>5</v>
      </c>
      <c r="DX147">
        <v>90</v>
      </c>
      <c r="DY147">
        <v>3</v>
      </c>
      <c r="DZ147">
        <v>0</v>
      </c>
      <c r="EA147" t="b">
        <v>0</v>
      </c>
      <c r="EB147" t="b">
        <v>0</v>
      </c>
      <c r="EC147" t="b">
        <v>0</v>
      </c>
    </row>
    <row r="148" spans="1:133" x14ac:dyDescent="0.75">
      <c r="A148" t="s">
        <v>287</v>
      </c>
      <c r="B148" t="s">
        <v>137</v>
      </c>
      <c r="E148" t="s">
        <v>139</v>
      </c>
      <c r="F148" t="s">
        <v>140</v>
      </c>
      <c r="G148">
        <v>0</v>
      </c>
      <c r="H148">
        <v>0.01</v>
      </c>
      <c r="I148">
        <v>0.1</v>
      </c>
      <c r="J148">
        <v>0.02</v>
      </c>
      <c r="K148">
        <v>0.12</v>
      </c>
      <c r="L148">
        <v>0.47</v>
      </c>
      <c r="M148">
        <v>0.33</v>
      </c>
      <c r="N148">
        <v>0.03</v>
      </c>
      <c r="O148">
        <v>0.12</v>
      </c>
      <c r="P148">
        <v>0.73</v>
      </c>
      <c r="Q148">
        <v>0.13</v>
      </c>
      <c r="R148">
        <v>0</v>
      </c>
      <c r="S148">
        <v>0</v>
      </c>
      <c r="T148" t="b">
        <v>0</v>
      </c>
      <c r="U148" t="b">
        <v>0</v>
      </c>
      <c r="W148" t="b">
        <v>0</v>
      </c>
      <c r="X148">
        <v>0</v>
      </c>
      <c r="Y148">
        <v>12</v>
      </c>
      <c r="Z148">
        <v>8375</v>
      </c>
      <c r="AA148">
        <v>0.17</v>
      </c>
      <c r="AB148">
        <v>0.06</v>
      </c>
      <c r="AC148" t="b">
        <v>0</v>
      </c>
      <c r="AD148" t="b">
        <v>0</v>
      </c>
      <c r="AE148" t="b">
        <v>0</v>
      </c>
      <c r="AF148">
        <v>31</v>
      </c>
      <c r="AG148">
        <v>2.1299999999999999E-2</v>
      </c>
      <c r="AH148" t="b">
        <v>0</v>
      </c>
      <c r="AI148">
        <v>82</v>
      </c>
      <c r="AJ148">
        <v>4.9299999999999997E-2</v>
      </c>
      <c r="AK148" t="b">
        <v>0</v>
      </c>
      <c r="AL148">
        <v>2</v>
      </c>
      <c r="AM148">
        <v>0</v>
      </c>
      <c r="AN148">
        <v>89</v>
      </c>
      <c r="AO148">
        <v>26</v>
      </c>
      <c r="AP148" t="b">
        <v>0</v>
      </c>
      <c r="AQ148" t="b">
        <v>0</v>
      </c>
      <c r="AR148">
        <v>94</v>
      </c>
      <c r="AS148">
        <v>96</v>
      </c>
      <c r="AT148" t="b">
        <v>1</v>
      </c>
      <c r="AU148" t="b">
        <v>0</v>
      </c>
      <c r="AV148" t="b">
        <v>0</v>
      </c>
      <c r="AW148">
        <v>8</v>
      </c>
      <c r="AX148">
        <v>1</v>
      </c>
      <c r="AY148" t="b">
        <v>0</v>
      </c>
      <c r="AZ148">
        <v>72</v>
      </c>
      <c r="BA148">
        <v>9.33</v>
      </c>
      <c r="BB148" t="b">
        <v>0</v>
      </c>
      <c r="BC148">
        <v>24</v>
      </c>
      <c r="BD148">
        <v>0.13</v>
      </c>
      <c r="BE148" t="b">
        <v>0</v>
      </c>
      <c r="BF148">
        <v>84</v>
      </c>
      <c r="BG148">
        <v>1208.93</v>
      </c>
      <c r="BH148" t="b">
        <v>0</v>
      </c>
      <c r="BI148">
        <v>38</v>
      </c>
      <c r="BJ148" t="b">
        <v>0</v>
      </c>
      <c r="BK148">
        <v>21</v>
      </c>
      <c r="BL148">
        <v>15</v>
      </c>
      <c r="BM148" t="b">
        <v>0</v>
      </c>
      <c r="BN148">
        <v>23</v>
      </c>
      <c r="BO148">
        <v>6</v>
      </c>
      <c r="BP148">
        <v>88</v>
      </c>
      <c r="BQ148">
        <v>509600</v>
      </c>
      <c r="BR148" t="b">
        <v>0</v>
      </c>
      <c r="BS148" t="b">
        <v>0</v>
      </c>
      <c r="BT148">
        <v>778</v>
      </c>
      <c r="BU148">
        <v>10</v>
      </c>
      <c r="BV148" t="b">
        <v>1</v>
      </c>
      <c r="BW148" t="b">
        <v>0</v>
      </c>
      <c r="BY148">
        <v>0.21</v>
      </c>
      <c r="BZ148">
        <v>0</v>
      </c>
      <c r="CA148" t="b">
        <v>0</v>
      </c>
      <c r="CB148">
        <v>66</v>
      </c>
      <c r="CC148">
        <v>1.77</v>
      </c>
      <c r="CD148" t="b">
        <v>0</v>
      </c>
      <c r="CE148">
        <v>58</v>
      </c>
      <c r="CF148">
        <v>7.0000000000000007E-2</v>
      </c>
      <c r="CG148" t="b">
        <v>0</v>
      </c>
      <c r="CH148">
        <v>49</v>
      </c>
      <c r="CI148">
        <v>0.34</v>
      </c>
      <c r="CL148" t="b">
        <v>0</v>
      </c>
      <c r="CM148" t="b">
        <v>0</v>
      </c>
      <c r="CN148" t="b">
        <v>0</v>
      </c>
      <c r="CO148" t="b">
        <v>0</v>
      </c>
      <c r="CP148" t="b">
        <v>0</v>
      </c>
      <c r="CQ148">
        <v>98</v>
      </c>
      <c r="CR148">
        <v>27.65</v>
      </c>
      <c r="CS148" t="b">
        <v>0</v>
      </c>
      <c r="CT148">
        <v>32</v>
      </c>
      <c r="CU148">
        <v>0.66</v>
      </c>
      <c r="CV148" t="b">
        <v>0</v>
      </c>
      <c r="CW148">
        <v>24</v>
      </c>
      <c r="CX148">
        <v>869</v>
      </c>
      <c r="CY148" t="b">
        <v>0</v>
      </c>
      <c r="CZ148">
        <v>15</v>
      </c>
      <c r="DA148">
        <v>770</v>
      </c>
      <c r="DB148" t="b">
        <v>0</v>
      </c>
      <c r="DC148">
        <v>10</v>
      </c>
      <c r="DD148">
        <v>380</v>
      </c>
      <c r="DE148" t="b">
        <v>0</v>
      </c>
      <c r="DF148">
        <v>19</v>
      </c>
      <c r="DG148">
        <v>81.59</v>
      </c>
      <c r="DH148" t="b">
        <v>0</v>
      </c>
      <c r="DI148">
        <v>30</v>
      </c>
      <c r="DJ148">
        <v>114</v>
      </c>
      <c r="DK148" t="b">
        <v>0</v>
      </c>
      <c r="DL148">
        <v>77</v>
      </c>
      <c r="DM148">
        <v>6</v>
      </c>
      <c r="DN148" t="b">
        <v>0</v>
      </c>
      <c r="DO148">
        <v>63</v>
      </c>
      <c r="DP148">
        <v>5</v>
      </c>
      <c r="DQ148" t="b">
        <v>0</v>
      </c>
      <c r="DR148">
        <v>19</v>
      </c>
      <c r="DS148">
        <v>15</v>
      </c>
      <c r="DT148">
        <v>12</v>
      </c>
      <c r="DU148">
        <v>3</v>
      </c>
      <c r="DV148">
        <v>44</v>
      </c>
      <c r="DW148">
        <v>8</v>
      </c>
      <c r="DX148">
        <v>90</v>
      </c>
      <c r="DY148">
        <v>3</v>
      </c>
      <c r="DZ148">
        <v>5</v>
      </c>
      <c r="EA148" t="b">
        <v>0</v>
      </c>
      <c r="EB148" t="b">
        <v>0</v>
      </c>
      <c r="EC148" t="b">
        <v>0</v>
      </c>
    </row>
    <row r="149" spans="1:133" x14ac:dyDescent="0.75">
      <c r="A149" t="s">
        <v>288</v>
      </c>
      <c r="B149" t="s">
        <v>137</v>
      </c>
      <c r="C149" t="s">
        <v>138</v>
      </c>
      <c r="E149" t="s">
        <v>139</v>
      </c>
      <c r="F149" t="s">
        <v>140</v>
      </c>
      <c r="G149">
        <v>0</v>
      </c>
      <c r="H149">
        <v>0</v>
      </c>
      <c r="I149">
        <v>7.0000000000000007E-2</v>
      </c>
      <c r="J149">
        <v>0</v>
      </c>
      <c r="K149">
        <v>0.05</v>
      </c>
      <c r="L149">
        <v>0.56000000000000005</v>
      </c>
      <c r="M149">
        <v>0.33</v>
      </c>
      <c r="N149">
        <v>0.05</v>
      </c>
      <c r="O149">
        <v>0.14000000000000001</v>
      </c>
      <c r="P149">
        <v>0.72</v>
      </c>
      <c r="Q149">
        <v>0.13</v>
      </c>
      <c r="R149">
        <v>0</v>
      </c>
      <c r="S149">
        <v>0</v>
      </c>
      <c r="T149" t="b">
        <v>0</v>
      </c>
      <c r="U149" t="b">
        <v>0</v>
      </c>
      <c r="W149" t="b">
        <v>0</v>
      </c>
      <c r="X149">
        <v>0</v>
      </c>
      <c r="Y149">
        <v>12</v>
      </c>
      <c r="Z149">
        <v>5813</v>
      </c>
      <c r="AA149">
        <v>0.24</v>
      </c>
      <c r="AB149">
        <v>0.09</v>
      </c>
      <c r="AC149" t="b">
        <v>0</v>
      </c>
      <c r="AD149" t="b">
        <v>0</v>
      </c>
      <c r="AE149" t="b">
        <v>0</v>
      </c>
      <c r="AF149">
        <v>38</v>
      </c>
      <c r="AG149">
        <v>4.7199999999999999E-2</v>
      </c>
      <c r="AH149" t="b">
        <v>0</v>
      </c>
      <c r="AI149">
        <v>96</v>
      </c>
      <c r="AJ149">
        <v>0.20030000000000001</v>
      </c>
      <c r="AK149" t="b">
        <v>0</v>
      </c>
      <c r="AL149">
        <v>8</v>
      </c>
      <c r="AM149">
        <v>0</v>
      </c>
      <c r="AN149">
        <v>92</v>
      </c>
      <c r="AO149">
        <v>31</v>
      </c>
      <c r="AP149" t="b">
        <v>1</v>
      </c>
      <c r="AQ149" t="b">
        <v>0</v>
      </c>
      <c r="AR149">
        <v>91</v>
      </c>
      <c r="AS149">
        <v>93</v>
      </c>
      <c r="AT149" t="b">
        <v>1</v>
      </c>
      <c r="AU149" t="b">
        <v>0</v>
      </c>
      <c r="AV149" t="b">
        <v>0</v>
      </c>
      <c r="AW149">
        <v>15</v>
      </c>
      <c r="AX149">
        <v>1</v>
      </c>
      <c r="AY149" t="b">
        <v>0</v>
      </c>
      <c r="AZ149">
        <v>77</v>
      </c>
      <c r="BA149">
        <v>9.5399999999999991</v>
      </c>
      <c r="BB149" t="b">
        <v>0</v>
      </c>
      <c r="BC149">
        <v>29</v>
      </c>
      <c r="BD149">
        <v>0.15</v>
      </c>
      <c r="BE149" t="b">
        <v>0</v>
      </c>
      <c r="BF149">
        <v>41</v>
      </c>
      <c r="BG149">
        <v>204.86</v>
      </c>
      <c r="BH149" t="b">
        <v>0</v>
      </c>
      <c r="BI149">
        <v>25</v>
      </c>
      <c r="BJ149" t="b">
        <v>0</v>
      </c>
      <c r="BK149">
        <v>37</v>
      </c>
      <c r="BL149">
        <v>19</v>
      </c>
      <c r="BM149" t="b">
        <v>0</v>
      </c>
      <c r="BN149">
        <v>37</v>
      </c>
      <c r="BO149">
        <v>15</v>
      </c>
      <c r="BP149">
        <v>85</v>
      </c>
      <c r="BQ149">
        <v>453200</v>
      </c>
      <c r="BR149" t="b">
        <v>0</v>
      </c>
      <c r="BS149" t="b">
        <v>0</v>
      </c>
      <c r="BT149">
        <v>3332</v>
      </c>
      <c r="BU149">
        <v>42</v>
      </c>
      <c r="BV149" t="b">
        <v>1</v>
      </c>
      <c r="BW149" t="b">
        <v>0</v>
      </c>
      <c r="BY149">
        <v>0.85</v>
      </c>
      <c r="BZ149">
        <v>0.02</v>
      </c>
      <c r="CA149" t="b">
        <v>0</v>
      </c>
      <c r="CB149">
        <v>86</v>
      </c>
      <c r="CC149">
        <v>4.8099999999999996</v>
      </c>
      <c r="CD149" t="b">
        <v>0</v>
      </c>
      <c r="CE149">
        <v>46</v>
      </c>
      <c r="CF149">
        <v>0.05</v>
      </c>
      <c r="CG149" t="b">
        <v>0</v>
      </c>
      <c r="CH149">
        <v>59</v>
      </c>
      <c r="CI149">
        <v>0.55000000000000004</v>
      </c>
      <c r="CL149" t="b">
        <v>0</v>
      </c>
      <c r="CM149" t="b">
        <v>0</v>
      </c>
      <c r="CN149" t="b">
        <v>0</v>
      </c>
      <c r="CO149" t="b">
        <v>0</v>
      </c>
      <c r="CP149" t="b">
        <v>0</v>
      </c>
      <c r="CQ149">
        <v>98</v>
      </c>
      <c r="CR149">
        <v>55.5</v>
      </c>
      <c r="CS149" t="b">
        <v>0</v>
      </c>
      <c r="CT149">
        <v>79</v>
      </c>
      <c r="CU149">
        <v>6.04</v>
      </c>
      <c r="CV149" t="b">
        <v>0</v>
      </c>
      <c r="CW149">
        <v>20</v>
      </c>
      <c r="CX149">
        <v>850</v>
      </c>
      <c r="CY149" t="b">
        <v>0</v>
      </c>
      <c r="CZ149">
        <v>17</v>
      </c>
      <c r="DA149">
        <v>780</v>
      </c>
      <c r="DB149" t="b">
        <v>0</v>
      </c>
      <c r="DC149">
        <v>16</v>
      </c>
      <c r="DD149">
        <v>420</v>
      </c>
      <c r="DE149" t="b">
        <v>0</v>
      </c>
      <c r="DF149">
        <v>29</v>
      </c>
      <c r="DG149">
        <v>80.5</v>
      </c>
      <c r="DH149" t="b">
        <v>0</v>
      </c>
      <c r="DI149">
        <v>56</v>
      </c>
      <c r="DJ149">
        <v>88</v>
      </c>
      <c r="DK149" t="b">
        <v>0</v>
      </c>
      <c r="DL149">
        <v>73</v>
      </c>
      <c r="DM149">
        <v>4</v>
      </c>
      <c r="DN149" t="b">
        <v>0</v>
      </c>
      <c r="DO149">
        <v>74</v>
      </c>
      <c r="DP149">
        <v>7</v>
      </c>
      <c r="DQ149" t="b">
        <v>0</v>
      </c>
      <c r="DR149">
        <v>21</v>
      </c>
      <c r="DS149">
        <v>16</v>
      </c>
      <c r="DT149">
        <v>34</v>
      </c>
      <c r="DU149">
        <v>8</v>
      </c>
      <c r="DV149">
        <v>50</v>
      </c>
      <c r="DW149">
        <v>10</v>
      </c>
      <c r="DX149">
        <v>93</v>
      </c>
      <c r="DY149">
        <v>6</v>
      </c>
      <c r="DZ149">
        <v>7</v>
      </c>
      <c r="EA149" t="b">
        <v>0</v>
      </c>
      <c r="EB149" t="b">
        <v>0</v>
      </c>
      <c r="EC149" t="b">
        <v>0</v>
      </c>
    </row>
    <row r="150" spans="1:133" x14ac:dyDescent="0.75">
      <c r="A150" t="s">
        <v>289</v>
      </c>
      <c r="B150" t="s">
        <v>138</v>
      </c>
      <c r="D150" t="s">
        <v>142</v>
      </c>
      <c r="E150" t="s">
        <v>139</v>
      </c>
      <c r="F150" t="s">
        <v>140</v>
      </c>
      <c r="G150">
        <v>0.03</v>
      </c>
      <c r="H150">
        <v>0</v>
      </c>
      <c r="I150">
        <v>0.17</v>
      </c>
      <c r="J150">
        <v>0</v>
      </c>
      <c r="K150">
        <v>0.03</v>
      </c>
      <c r="L150">
        <v>0.34</v>
      </c>
      <c r="M150">
        <v>0.42</v>
      </c>
      <c r="N150">
        <v>0.02</v>
      </c>
      <c r="O150">
        <v>0.13</v>
      </c>
      <c r="P150">
        <v>0.77</v>
      </c>
      <c r="Q150">
        <v>0.08</v>
      </c>
      <c r="R150">
        <v>1</v>
      </c>
      <c r="S150">
        <v>1</v>
      </c>
      <c r="T150" t="b">
        <v>1</v>
      </c>
      <c r="U150" t="b">
        <v>0</v>
      </c>
      <c r="W150" t="b">
        <v>1</v>
      </c>
      <c r="X150">
        <v>100</v>
      </c>
      <c r="Y150">
        <v>0</v>
      </c>
      <c r="Z150">
        <v>4072</v>
      </c>
      <c r="AA150">
        <v>0.52</v>
      </c>
      <c r="AB150">
        <v>0.23</v>
      </c>
      <c r="AC150" t="b">
        <v>0</v>
      </c>
      <c r="AD150" t="b">
        <v>0</v>
      </c>
      <c r="AE150" t="b">
        <v>0</v>
      </c>
      <c r="AF150">
        <v>24</v>
      </c>
      <c r="AG150">
        <v>8.0999999999999996E-3</v>
      </c>
      <c r="AH150" t="b">
        <v>0</v>
      </c>
      <c r="AI150">
        <v>96</v>
      </c>
      <c r="AJ150">
        <v>0.16220000000000001</v>
      </c>
      <c r="AK150" t="b">
        <v>0</v>
      </c>
      <c r="AL150">
        <v>7</v>
      </c>
      <c r="AM150">
        <v>0</v>
      </c>
      <c r="AN150">
        <v>89</v>
      </c>
      <c r="AO150">
        <v>25</v>
      </c>
      <c r="AP150" t="b">
        <v>0</v>
      </c>
      <c r="AQ150" t="b">
        <v>0</v>
      </c>
      <c r="AR150">
        <v>76</v>
      </c>
      <c r="AS150">
        <v>21</v>
      </c>
      <c r="AT150" t="b">
        <v>0</v>
      </c>
      <c r="AU150" t="b">
        <v>0</v>
      </c>
      <c r="AV150" t="b">
        <v>0</v>
      </c>
      <c r="AW150">
        <v>18</v>
      </c>
      <c r="AX150">
        <v>1</v>
      </c>
      <c r="AY150" t="b">
        <v>0</v>
      </c>
      <c r="AZ150">
        <v>77</v>
      </c>
      <c r="BA150">
        <v>9.59</v>
      </c>
      <c r="BB150" t="b">
        <v>0</v>
      </c>
      <c r="BC150">
        <v>26</v>
      </c>
      <c r="BD150">
        <v>0.14000000000000001</v>
      </c>
      <c r="BE150" t="b">
        <v>0</v>
      </c>
      <c r="BF150">
        <v>27</v>
      </c>
      <c r="BG150">
        <v>94.92</v>
      </c>
      <c r="BH150" t="b">
        <v>0</v>
      </c>
      <c r="BI150">
        <v>11</v>
      </c>
      <c r="BJ150" t="b">
        <v>0</v>
      </c>
      <c r="BK150">
        <v>88</v>
      </c>
      <c r="BL150">
        <v>42</v>
      </c>
      <c r="BM150" t="b">
        <v>0</v>
      </c>
      <c r="BN150">
        <v>15</v>
      </c>
      <c r="BO150">
        <v>3</v>
      </c>
      <c r="BP150">
        <v>89</v>
      </c>
      <c r="BQ150">
        <v>552600</v>
      </c>
      <c r="BR150" t="b">
        <v>0</v>
      </c>
      <c r="BS150" t="b">
        <v>0</v>
      </c>
      <c r="BT150">
        <v>5740</v>
      </c>
      <c r="BU150">
        <v>76</v>
      </c>
      <c r="BV150" t="b">
        <v>1</v>
      </c>
      <c r="BW150" t="b">
        <v>0</v>
      </c>
      <c r="BY150">
        <v>0.21</v>
      </c>
      <c r="BZ150">
        <v>0</v>
      </c>
      <c r="CA150" t="b">
        <v>0</v>
      </c>
      <c r="CB150">
        <v>76</v>
      </c>
      <c r="CC150">
        <v>2.87</v>
      </c>
      <c r="CD150" t="b">
        <v>0</v>
      </c>
      <c r="CE150">
        <v>44</v>
      </c>
      <c r="CF150">
        <v>0.05</v>
      </c>
      <c r="CG150" t="b">
        <v>0</v>
      </c>
      <c r="CH150">
        <v>38</v>
      </c>
      <c r="CI150">
        <v>0.22</v>
      </c>
      <c r="CL150" t="b">
        <v>0</v>
      </c>
      <c r="CM150" t="b">
        <v>0</v>
      </c>
      <c r="CN150" t="b">
        <v>0</v>
      </c>
      <c r="CO150" t="b">
        <v>0</v>
      </c>
      <c r="CP150" t="b">
        <v>0</v>
      </c>
      <c r="CQ150">
        <v>97</v>
      </c>
      <c r="CR150">
        <v>13.57</v>
      </c>
      <c r="CS150" t="b">
        <v>0</v>
      </c>
      <c r="CT150">
        <v>87</v>
      </c>
      <c r="CU150">
        <v>9.3699999999999992</v>
      </c>
      <c r="CV150" t="b">
        <v>0</v>
      </c>
      <c r="CW150">
        <v>35</v>
      </c>
      <c r="CX150">
        <v>910</v>
      </c>
      <c r="CY150" t="b">
        <v>0</v>
      </c>
      <c r="CZ150">
        <v>25</v>
      </c>
      <c r="DA150">
        <v>850</v>
      </c>
      <c r="DB150" t="b">
        <v>0</v>
      </c>
      <c r="DC150">
        <v>16</v>
      </c>
      <c r="DD150">
        <v>420</v>
      </c>
      <c r="DE150" t="b">
        <v>0</v>
      </c>
      <c r="DF150">
        <v>21</v>
      </c>
      <c r="DG150">
        <v>81.400000000000006</v>
      </c>
      <c r="DH150" t="b">
        <v>0</v>
      </c>
      <c r="DI150">
        <v>79</v>
      </c>
      <c r="DJ150">
        <v>67</v>
      </c>
      <c r="DK150" t="b">
        <v>1</v>
      </c>
      <c r="DL150">
        <v>92</v>
      </c>
      <c r="DM150">
        <v>16</v>
      </c>
      <c r="DN150" t="b">
        <v>0</v>
      </c>
      <c r="DO150">
        <v>23</v>
      </c>
      <c r="DP150">
        <v>2</v>
      </c>
      <c r="DQ150" t="b">
        <v>0</v>
      </c>
      <c r="DR150">
        <v>55</v>
      </c>
      <c r="DS150">
        <v>33</v>
      </c>
      <c r="DT150">
        <v>55</v>
      </c>
      <c r="DU150">
        <v>13</v>
      </c>
      <c r="DV150">
        <v>81</v>
      </c>
      <c r="DW150">
        <v>20</v>
      </c>
      <c r="DX150">
        <v>90</v>
      </c>
      <c r="DY150">
        <v>10</v>
      </c>
      <c r="DZ150">
        <v>9</v>
      </c>
      <c r="EA150" t="b">
        <v>0</v>
      </c>
      <c r="EB150" t="b">
        <v>0</v>
      </c>
      <c r="EC150" t="b">
        <v>0</v>
      </c>
    </row>
    <row r="151" spans="1:133" x14ac:dyDescent="0.75">
      <c r="A151" t="s">
        <v>290</v>
      </c>
      <c r="B151" t="s">
        <v>137</v>
      </c>
      <c r="E151" t="s">
        <v>139</v>
      </c>
      <c r="F151" t="s">
        <v>140</v>
      </c>
      <c r="G151">
        <v>0.04</v>
      </c>
      <c r="H151">
        <v>0</v>
      </c>
      <c r="I151">
        <v>7.0000000000000007E-2</v>
      </c>
      <c r="J151">
        <v>0</v>
      </c>
      <c r="K151">
        <v>0.03</v>
      </c>
      <c r="L151">
        <v>0.43</v>
      </c>
      <c r="M151">
        <v>0.41</v>
      </c>
      <c r="N151">
        <v>0.05</v>
      </c>
      <c r="O151">
        <v>0.14000000000000001</v>
      </c>
      <c r="P151">
        <v>0.78</v>
      </c>
      <c r="Q151">
        <v>7.0000000000000007E-2</v>
      </c>
      <c r="R151">
        <v>0</v>
      </c>
      <c r="S151">
        <v>0</v>
      </c>
      <c r="T151" t="b">
        <v>0</v>
      </c>
      <c r="U151" t="b">
        <v>0</v>
      </c>
      <c r="W151" t="b">
        <v>0</v>
      </c>
      <c r="X151">
        <v>0</v>
      </c>
      <c r="Y151">
        <v>20</v>
      </c>
      <c r="Z151">
        <v>5361</v>
      </c>
      <c r="AA151">
        <v>0.33</v>
      </c>
      <c r="AB151">
        <v>0.14000000000000001</v>
      </c>
      <c r="AC151" t="b">
        <v>0</v>
      </c>
      <c r="AD151" t="b">
        <v>0</v>
      </c>
      <c r="AE151" t="b">
        <v>0</v>
      </c>
      <c r="AF151">
        <v>34</v>
      </c>
      <c r="AG151">
        <v>2.87E-2</v>
      </c>
      <c r="AH151" t="b">
        <v>0</v>
      </c>
      <c r="AI151">
        <v>90</v>
      </c>
      <c r="AJ151">
        <v>8.0399999999999999E-2</v>
      </c>
      <c r="AK151" t="b">
        <v>0</v>
      </c>
      <c r="AL151">
        <v>7</v>
      </c>
      <c r="AM151">
        <v>0</v>
      </c>
      <c r="AN151">
        <v>24</v>
      </c>
      <c r="AO151">
        <v>3</v>
      </c>
      <c r="AP151" t="b">
        <v>0</v>
      </c>
      <c r="AQ151" t="b">
        <v>0</v>
      </c>
      <c r="AR151">
        <v>99</v>
      </c>
      <c r="AS151">
        <v>100</v>
      </c>
      <c r="AT151" t="b">
        <v>1</v>
      </c>
      <c r="AU151" t="b">
        <v>0</v>
      </c>
      <c r="AV151" t="b">
        <v>0</v>
      </c>
      <c r="AW151">
        <v>15</v>
      </c>
      <c r="AX151">
        <v>1</v>
      </c>
      <c r="AY151" t="b">
        <v>0</v>
      </c>
      <c r="AZ151">
        <v>77</v>
      </c>
      <c r="BA151">
        <v>9.5500000000000007</v>
      </c>
      <c r="BB151" t="b">
        <v>0</v>
      </c>
      <c r="BC151">
        <v>30</v>
      </c>
      <c r="BD151">
        <v>0.16</v>
      </c>
      <c r="BE151" t="b">
        <v>0</v>
      </c>
      <c r="BF151">
        <v>92</v>
      </c>
      <c r="BG151">
        <v>2248.7399999999998</v>
      </c>
      <c r="BH151" t="b">
        <v>0</v>
      </c>
      <c r="BI151">
        <v>45</v>
      </c>
      <c r="BJ151" t="b">
        <v>0</v>
      </c>
      <c r="BK151">
        <v>45</v>
      </c>
      <c r="BL151">
        <v>21</v>
      </c>
      <c r="BM151" t="b">
        <v>0</v>
      </c>
      <c r="BN151">
        <v>22</v>
      </c>
      <c r="BO151">
        <v>6</v>
      </c>
      <c r="BP151">
        <v>85</v>
      </c>
      <c r="BQ151">
        <v>459700</v>
      </c>
      <c r="BR151" t="b">
        <v>0</v>
      </c>
      <c r="BS151" t="b">
        <v>0</v>
      </c>
      <c r="BT151">
        <v>5455</v>
      </c>
      <c r="BU151">
        <v>72</v>
      </c>
      <c r="BV151" t="b">
        <v>1</v>
      </c>
      <c r="BW151" t="b">
        <v>0</v>
      </c>
      <c r="BY151">
        <v>0.54</v>
      </c>
      <c r="BZ151">
        <v>0</v>
      </c>
      <c r="CA151" t="b">
        <v>0</v>
      </c>
      <c r="CB151">
        <v>77</v>
      </c>
      <c r="CC151">
        <v>2.91</v>
      </c>
      <c r="CD151" t="b">
        <v>0</v>
      </c>
      <c r="CE151">
        <v>45</v>
      </c>
      <c r="CF151">
        <v>0.05</v>
      </c>
      <c r="CG151" t="b">
        <v>0</v>
      </c>
      <c r="CH151">
        <v>38</v>
      </c>
      <c r="CI151">
        <v>0.22</v>
      </c>
      <c r="CL151" t="b">
        <v>0</v>
      </c>
      <c r="CM151" t="b">
        <v>0</v>
      </c>
      <c r="CN151" t="b">
        <v>0</v>
      </c>
      <c r="CO151" t="b">
        <v>0</v>
      </c>
      <c r="CP151" t="b">
        <v>0</v>
      </c>
      <c r="CQ151">
        <v>97</v>
      </c>
      <c r="CR151">
        <v>7.03</v>
      </c>
      <c r="CS151" t="b">
        <v>0</v>
      </c>
      <c r="CT151">
        <v>74</v>
      </c>
      <c r="CU151">
        <v>4.79</v>
      </c>
      <c r="CV151" t="b">
        <v>0</v>
      </c>
      <c r="CW151">
        <v>24</v>
      </c>
      <c r="CX151">
        <v>869</v>
      </c>
      <c r="CY151" t="b">
        <v>0</v>
      </c>
      <c r="CZ151">
        <v>13</v>
      </c>
      <c r="DA151">
        <v>740</v>
      </c>
      <c r="DB151" t="b">
        <v>0</v>
      </c>
      <c r="DC151">
        <v>8</v>
      </c>
      <c r="DD151">
        <v>360</v>
      </c>
      <c r="DE151" t="b">
        <v>0</v>
      </c>
      <c r="DF151">
        <v>24</v>
      </c>
      <c r="DG151">
        <v>81.09</v>
      </c>
      <c r="DH151" t="b">
        <v>0</v>
      </c>
      <c r="DI151">
        <v>39</v>
      </c>
      <c r="DJ151">
        <v>103</v>
      </c>
      <c r="DK151" t="b">
        <v>0</v>
      </c>
      <c r="DL151">
        <v>77</v>
      </c>
      <c r="DM151">
        <v>5</v>
      </c>
      <c r="DN151" t="b">
        <v>0</v>
      </c>
      <c r="DO151">
        <v>49</v>
      </c>
      <c r="DP151">
        <v>4</v>
      </c>
      <c r="DQ151" t="b">
        <v>0</v>
      </c>
      <c r="DR151">
        <v>37</v>
      </c>
      <c r="DS151">
        <v>24</v>
      </c>
      <c r="DT151">
        <v>36</v>
      </c>
      <c r="DU151">
        <v>8</v>
      </c>
      <c r="DV151">
        <v>66</v>
      </c>
      <c r="DW151">
        <v>14</v>
      </c>
      <c r="DX151">
        <v>90</v>
      </c>
      <c r="DY151">
        <v>3</v>
      </c>
      <c r="DZ151">
        <v>3</v>
      </c>
      <c r="EA151" t="b">
        <v>0</v>
      </c>
      <c r="EB151" t="b">
        <v>0</v>
      </c>
      <c r="EC151" t="b">
        <v>0</v>
      </c>
    </row>
    <row r="152" spans="1:133" x14ac:dyDescent="0.75">
      <c r="A152" t="s">
        <v>291</v>
      </c>
      <c r="B152" t="s">
        <v>137</v>
      </c>
      <c r="E152" t="s">
        <v>139</v>
      </c>
      <c r="F152" t="s">
        <v>140</v>
      </c>
      <c r="G152">
        <v>0.03</v>
      </c>
      <c r="H152">
        <v>0</v>
      </c>
      <c r="I152">
        <v>0.17</v>
      </c>
      <c r="J152">
        <v>0</v>
      </c>
      <c r="K152">
        <v>7.0000000000000007E-2</v>
      </c>
      <c r="L152">
        <v>0.54</v>
      </c>
      <c r="M152">
        <v>0.19</v>
      </c>
      <c r="N152">
        <v>0.01</v>
      </c>
      <c r="O152">
        <v>0.11</v>
      </c>
      <c r="P152">
        <v>0.73</v>
      </c>
      <c r="Q152">
        <v>0.14000000000000001</v>
      </c>
      <c r="R152">
        <v>0</v>
      </c>
      <c r="S152">
        <v>0</v>
      </c>
      <c r="T152" t="b">
        <v>0</v>
      </c>
      <c r="U152" t="b">
        <v>0</v>
      </c>
      <c r="W152" t="b">
        <v>0</v>
      </c>
      <c r="X152">
        <v>0</v>
      </c>
      <c r="Y152">
        <v>0</v>
      </c>
      <c r="Z152">
        <v>5042</v>
      </c>
      <c r="AA152">
        <v>0.06</v>
      </c>
      <c r="AB152">
        <v>0</v>
      </c>
      <c r="AC152" t="b">
        <v>0</v>
      </c>
      <c r="AD152" t="b">
        <v>0</v>
      </c>
      <c r="AE152" t="b">
        <v>0</v>
      </c>
      <c r="AF152">
        <v>33</v>
      </c>
      <c r="AG152">
        <v>2.7199999999999998E-2</v>
      </c>
      <c r="AH152" t="b">
        <v>0</v>
      </c>
      <c r="AI152">
        <v>93</v>
      </c>
      <c r="AJ152">
        <v>0.1065</v>
      </c>
      <c r="AK152" t="b">
        <v>0</v>
      </c>
      <c r="AL152">
        <v>6</v>
      </c>
      <c r="AM152">
        <v>0</v>
      </c>
      <c r="AN152">
        <v>56</v>
      </c>
      <c r="AO152">
        <v>8</v>
      </c>
      <c r="AP152" t="b">
        <v>0</v>
      </c>
      <c r="AQ152" t="b">
        <v>0</v>
      </c>
      <c r="AR152">
        <v>98</v>
      </c>
      <c r="AS152">
        <v>99</v>
      </c>
      <c r="AT152" t="b">
        <v>1</v>
      </c>
      <c r="AU152" t="b">
        <v>0</v>
      </c>
      <c r="AV152" t="b">
        <v>0</v>
      </c>
      <c r="AW152">
        <v>6</v>
      </c>
      <c r="AX152">
        <v>1</v>
      </c>
      <c r="AY152" t="b">
        <v>0</v>
      </c>
      <c r="AZ152">
        <v>76</v>
      </c>
      <c r="BA152">
        <v>9.5</v>
      </c>
      <c r="BB152" t="b">
        <v>0</v>
      </c>
      <c r="BC152">
        <v>28</v>
      </c>
      <c r="BD152">
        <v>0.15</v>
      </c>
      <c r="BE152" t="b">
        <v>0</v>
      </c>
      <c r="BF152">
        <v>93</v>
      </c>
      <c r="BG152">
        <v>2419.25</v>
      </c>
      <c r="BH152" t="b">
        <v>0</v>
      </c>
      <c r="BI152">
        <v>23</v>
      </c>
      <c r="BJ152" t="b">
        <v>0</v>
      </c>
      <c r="BK152">
        <v>10</v>
      </c>
      <c r="BL152">
        <v>11</v>
      </c>
      <c r="BM152" t="b">
        <v>0</v>
      </c>
      <c r="BN152">
        <v>18</v>
      </c>
      <c r="BO152">
        <v>4</v>
      </c>
      <c r="BP152">
        <v>93</v>
      </c>
      <c r="BQ152">
        <v>673700</v>
      </c>
      <c r="BR152" t="b">
        <v>0</v>
      </c>
      <c r="BS152" t="b">
        <v>0</v>
      </c>
      <c r="BT152">
        <v>2694</v>
      </c>
      <c r="BU152">
        <v>34</v>
      </c>
      <c r="BV152" t="b">
        <v>1</v>
      </c>
      <c r="BW152" t="b">
        <v>0</v>
      </c>
      <c r="BY152">
        <v>0.21</v>
      </c>
      <c r="BZ152">
        <v>0</v>
      </c>
      <c r="CA152" t="b">
        <v>0</v>
      </c>
      <c r="CB152">
        <v>79</v>
      </c>
      <c r="CC152">
        <v>3.23</v>
      </c>
      <c r="CD152" t="b">
        <v>0</v>
      </c>
      <c r="CE152">
        <v>45</v>
      </c>
      <c r="CF152">
        <v>0.05</v>
      </c>
      <c r="CG152" t="b">
        <v>0</v>
      </c>
      <c r="CH152">
        <v>30</v>
      </c>
      <c r="CI152">
        <v>0.17</v>
      </c>
      <c r="CL152" t="b">
        <v>0</v>
      </c>
      <c r="CM152" t="b">
        <v>0</v>
      </c>
      <c r="CN152" t="b">
        <v>0</v>
      </c>
      <c r="CO152" t="b">
        <v>0</v>
      </c>
      <c r="CP152" t="b">
        <v>0</v>
      </c>
      <c r="CS152" t="b">
        <v>0</v>
      </c>
      <c r="CT152">
        <v>39</v>
      </c>
      <c r="CU152">
        <v>1.04</v>
      </c>
      <c r="CV152" t="b">
        <v>0</v>
      </c>
      <c r="CW152">
        <v>14</v>
      </c>
      <c r="CX152">
        <v>819</v>
      </c>
      <c r="CY152" t="b">
        <v>0</v>
      </c>
      <c r="CZ152">
        <v>14</v>
      </c>
      <c r="DA152">
        <v>760</v>
      </c>
      <c r="DB152" t="b">
        <v>0</v>
      </c>
      <c r="DC152">
        <v>12</v>
      </c>
      <c r="DD152">
        <v>390</v>
      </c>
      <c r="DE152" t="b">
        <v>0</v>
      </c>
      <c r="DF152">
        <v>30</v>
      </c>
      <c r="DG152">
        <v>80.400000000000006</v>
      </c>
      <c r="DH152" t="b">
        <v>0</v>
      </c>
      <c r="DI152">
        <v>10</v>
      </c>
      <c r="DJ152">
        <v>151</v>
      </c>
      <c r="DK152" t="b">
        <v>0</v>
      </c>
      <c r="DL152">
        <v>34</v>
      </c>
      <c r="DM152">
        <v>0</v>
      </c>
      <c r="DN152" t="b">
        <v>0</v>
      </c>
      <c r="DO152">
        <v>69</v>
      </c>
      <c r="DP152">
        <v>6</v>
      </c>
      <c r="DQ152" t="b">
        <v>0</v>
      </c>
      <c r="DR152">
        <v>11</v>
      </c>
      <c r="DS152">
        <v>11</v>
      </c>
      <c r="DT152">
        <v>24</v>
      </c>
      <c r="DU152">
        <v>6</v>
      </c>
      <c r="DV152">
        <v>17</v>
      </c>
      <c r="DW152">
        <v>3</v>
      </c>
      <c r="DX152">
        <v>89</v>
      </c>
      <c r="DY152">
        <v>2</v>
      </c>
      <c r="DZ152">
        <v>4</v>
      </c>
      <c r="EA152" t="b">
        <v>0</v>
      </c>
      <c r="EB152" t="b">
        <v>0</v>
      </c>
      <c r="EC152" t="b">
        <v>0</v>
      </c>
    </row>
    <row r="153" spans="1:133" x14ac:dyDescent="0.75">
      <c r="A153" t="s">
        <v>292</v>
      </c>
      <c r="B153" t="s">
        <v>137</v>
      </c>
      <c r="E153" t="s">
        <v>139</v>
      </c>
      <c r="F153" t="s">
        <v>140</v>
      </c>
      <c r="G153">
        <v>0</v>
      </c>
      <c r="H153">
        <v>0</v>
      </c>
      <c r="I153">
        <v>7.0000000000000007E-2</v>
      </c>
      <c r="J153">
        <v>0</v>
      </c>
      <c r="K153">
        <v>0.11</v>
      </c>
      <c r="L153">
        <v>0.54</v>
      </c>
      <c r="M153">
        <v>0.34</v>
      </c>
      <c r="N153">
        <v>0.03</v>
      </c>
      <c r="O153">
        <v>0.14000000000000001</v>
      </c>
      <c r="P153">
        <v>0.72</v>
      </c>
      <c r="Q153">
        <v>0.13</v>
      </c>
      <c r="R153">
        <v>0</v>
      </c>
      <c r="S153">
        <v>0</v>
      </c>
      <c r="T153" t="b">
        <v>0</v>
      </c>
      <c r="U153" t="b">
        <v>0</v>
      </c>
      <c r="W153" t="b">
        <v>0</v>
      </c>
      <c r="X153">
        <v>0</v>
      </c>
      <c r="Y153">
        <v>14</v>
      </c>
      <c r="Z153">
        <v>5668</v>
      </c>
      <c r="AA153">
        <v>0.11</v>
      </c>
      <c r="AB153">
        <v>0.03</v>
      </c>
      <c r="AC153" t="b">
        <v>0</v>
      </c>
      <c r="AD153" t="b">
        <v>0</v>
      </c>
      <c r="AE153" t="b">
        <v>0</v>
      </c>
      <c r="AG153">
        <v>0</v>
      </c>
      <c r="AH153" t="b">
        <v>0</v>
      </c>
      <c r="AI153">
        <v>88</v>
      </c>
      <c r="AJ153">
        <v>7.4899999999999994E-2</v>
      </c>
      <c r="AK153" t="b">
        <v>0</v>
      </c>
      <c r="AL153">
        <v>6</v>
      </c>
      <c r="AM153">
        <v>0</v>
      </c>
      <c r="AN153">
        <v>12</v>
      </c>
      <c r="AO153">
        <v>1</v>
      </c>
      <c r="AP153" t="b">
        <v>0</v>
      </c>
      <c r="AQ153" t="b">
        <v>0</v>
      </c>
      <c r="AR153">
        <v>96</v>
      </c>
      <c r="AS153">
        <v>99</v>
      </c>
      <c r="AT153" t="b">
        <v>1</v>
      </c>
      <c r="AU153" t="b">
        <v>0</v>
      </c>
      <c r="AV153" t="b">
        <v>0</v>
      </c>
      <c r="AW153">
        <v>12</v>
      </c>
      <c r="AX153">
        <v>1</v>
      </c>
      <c r="AY153" t="b">
        <v>0</v>
      </c>
      <c r="AZ153">
        <v>77</v>
      </c>
      <c r="BA153">
        <v>9.57</v>
      </c>
      <c r="BB153" t="b">
        <v>0</v>
      </c>
      <c r="BC153">
        <v>29</v>
      </c>
      <c r="BD153">
        <v>0.15</v>
      </c>
      <c r="BE153" t="b">
        <v>0</v>
      </c>
      <c r="BF153">
        <v>89</v>
      </c>
      <c r="BG153">
        <v>1703</v>
      </c>
      <c r="BH153" t="b">
        <v>0</v>
      </c>
      <c r="BI153">
        <v>41</v>
      </c>
      <c r="BJ153" t="b">
        <v>0</v>
      </c>
      <c r="BK153">
        <v>43</v>
      </c>
      <c r="BL153">
        <v>20</v>
      </c>
      <c r="BM153" t="b">
        <v>0</v>
      </c>
      <c r="BN153">
        <v>20</v>
      </c>
      <c r="BO153">
        <v>5</v>
      </c>
      <c r="BP153">
        <v>89</v>
      </c>
      <c r="BQ153">
        <v>544200</v>
      </c>
      <c r="BR153" t="b">
        <v>0</v>
      </c>
      <c r="BS153" t="b">
        <v>0</v>
      </c>
      <c r="BT153">
        <v>5407</v>
      </c>
      <c r="BU153">
        <v>72</v>
      </c>
      <c r="BV153" t="b">
        <v>1</v>
      </c>
      <c r="BW153" t="b">
        <v>0</v>
      </c>
      <c r="BY153">
        <v>0.21</v>
      </c>
      <c r="BZ153">
        <v>0</v>
      </c>
      <c r="CA153" t="b">
        <v>0</v>
      </c>
      <c r="CB153">
        <v>82</v>
      </c>
      <c r="CC153">
        <v>3.83</v>
      </c>
      <c r="CD153" t="b">
        <v>0</v>
      </c>
      <c r="CE153">
        <v>43</v>
      </c>
      <c r="CF153">
        <v>0.05</v>
      </c>
      <c r="CG153" t="b">
        <v>0</v>
      </c>
      <c r="CH153">
        <v>30</v>
      </c>
      <c r="CI153">
        <v>0.17</v>
      </c>
      <c r="CL153" t="b">
        <v>0</v>
      </c>
      <c r="CM153" t="b">
        <v>0</v>
      </c>
      <c r="CN153" t="b">
        <v>0</v>
      </c>
      <c r="CO153" t="b">
        <v>0</v>
      </c>
      <c r="CP153" t="b">
        <v>0</v>
      </c>
      <c r="CS153" t="b">
        <v>0</v>
      </c>
      <c r="CT153">
        <v>82</v>
      </c>
      <c r="CU153">
        <v>6.73</v>
      </c>
      <c r="CV153" t="b">
        <v>0</v>
      </c>
      <c r="CW153">
        <v>22</v>
      </c>
      <c r="CX153">
        <v>860</v>
      </c>
      <c r="CY153" t="b">
        <v>0</v>
      </c>
      <c r="CZ153">
        <v>21</v>
      </c>
      <c r="DA153">
        <v>819</v>
      </c>
      <c r="DB153" t="b">
        <v>0</v>
      </c>
      <c r="DC153">
        <v>19</v>
      </c>
      <c r="DD153">
        <v>440</v>
      </c>
      <c r="DE153" t="b">
        <v>0</v>
      </c>
      <c r="DF153">
        <v>44</v>
      </c>
      <c r="DG153">
        <v>79.09</v>
      </c>
      <c r="DH153" t="b">
        <v>0</v>
      </c>
      <c r="DI153">
        <v>30</v>
      </c>
      <c r="DJ153">
        <v>113</v>
      </c>
      <c r="DK153" t="b">
        <v>0</v>
      </c>
      <c r="DL153">
        <v>62</v>
      </c>
      <c r="DM153">
        <v>2</v>
      </c>
      <c r="DN153" t="b">
        <v>0</v>
      </c>
      <c r="DO153">
        <v>61</v>
      </c>
      <c r="DP153">
        <v>5</v>
      </c>
      <c r="DQ153" t="b">
        <v>0</v>
      </c>
      <c r="DR153">
        <v>13</v>
      </c>
      <c r="DS153">
        <v>12</v>
      </c>
      <c r="DT153">
        <v>24</v>
      </c>
      <c r="DU153">
        <v>6</v>
      </c>
      <c r="DV153">
        <v>45</v>
      </c>
      <c r="DW153">
        <v>9</v>
      </c>
      <c r="DX153">
        <v>91</v>
      </c>
      <c r="DY153">
        <v>4</v>
      </c>
      <c r="DZ153">
        <v>4</v>
      </c>
      <c r="EA153" t="b">
        <v>0</v>
      </c>
      <c r="EB153" t="b">
        <v>0</v>
      </c>
      <c r="EC153" t="b">
        <v>0</v>
      </c>
    </row>
    <row r="154" spans="1:133" x14ac:dyDescent="0.75">
      <c r="A154" t="s">
        <v>293</v>
      </c>
      <c r="B154" t="s">
        <v>137</v>
      </c>
      <c r="E154" t="s">
        <v>139</v>
      </c>
      <c r="F154" t="s">
        <v>140</v>
      </c>
      <c r="G154">
        <v>0.01</v>
      </c>
      <c r="H154">
        <v>0</v>
      </c>
      <c r="I154">
        <v>0.05</v>
      </c>
      <c r="J154">
        <v>0</v>
      </c>
      <c r="K154">
        <v>0.04</v>
      </c>
      <c r="L154">
        <v>0.48</v>
      </c>
      <c r="M154">
        <v>0.41</v>
      </c>
      <c r="N154">
        <v>0.1</v>
      </c>
      <c r="O154">
        <v>0.12</v>
      </c>
      <c r="P154">
        <v>0.76</v>
      </c>
      <c r="Q154">
        <v>0.11</v>
      </c>
      <c r="R154">
        <v>0</v>
      </c>
      <c r="S154">
        <v>0</v>
      </c>
      <c r="T154" t="b">
        <v>0</v>
      </c>
      <c r="U154" t="b">
        <v>0</v>
      </c>
      <c r="W154" t="b">
        <v>0</v>
      </c>
      <c r="X154">
        <v>0</v>
      </c>
      <c r="Y154">
        <v>20</v>
      </c>
      <c r="Z154">
        <v>3871</v>
      </c>
      <c r="AA154">
        <v>0.43</v>
      </c>
      <c r="AB154">
        <v>0.19</v>
      </c>
      <c r="AC154" t="b">
        <v>0</v>
      </c>
      <c r="AD154" t="b">
        <v>0</v>
      </c>
      <c r="AE154" t="b">
        <v>0</v>
      </c>
      <c r="AG154">
        <v>0</v>
      </c>
      <c r="AH154" t="b">
        <v>0</v>
      </c>
      <c r="AI154">
        <v>97</v>
      </c>
      <c r="AJ154">
        <v>0.26269999999999999</v>
      </c>
      <c r="AK154" t="b">
        <v>0</v>
      </c>
      <c r="AL154">
        <v>11</v>
      </c>
      <c r="AM154">
        <v>0</v>
      </c>
      <c r="AN154">
        <v>49</v>
      </c>
      <c r="AO154">
        <v>7</v>
      </c>
      <c r="AP154" t="b">
        <v>0</v>
      </c>
      <c r="AQ154" t="b">
        <v>0</v>
      </c>
      <c r="AR154">
        <v>81</v>
      </c>
      <c r="AS154">
        <v>47</v>
      </c>
      <c r="AT154" t="b">
        <v>0</v>
      </c>
      <c r="AU154" t="b">
        <v>0</v>
      </c>
      <c r="AV154" t="b">
        <v>0</v>
      </c>
      <c r="AW154">
        <v>21</v>
      </c>
      <c r="AX154">
        <v>1</v>
      </c>
      <c r="AY154" t="b">
        <v>0</v>
      </c>
      <c r="AZ154">
        <v>77</v>
      </c>
      <c r="BA154">
        <v>9.59</v>
      </c>
      <c r="BB154" t="b">
        <v>0</v>
      </c>
      <c r="BC154">
        <v>26</v>
      </c>
      <c r="BD154">
        <v>0.14000000000000001</v>
      </c>
      <c r="BE154" t="b">
        <v>0</v>
      </c>
      <c r="BF154">
        <v>39</v>
      </c>
      <c r="BG154">
        <v>180.88</v>
      </c>
      <c r="BH154" t="b">
        <v>0</v>
      </c>
      <c r="BI154">
        <v>66</v>
      </c>
      <c r="BJ154" t="b">
        <v>0</v>
      </c>
      <c r="BK154">
        <v>67</v>
      </c>
      <c r="BL154">
        <v>28</v>
      </c>
      <c r="BM154" t="b">
        <v>0</v>
      </c>
      <c r="BN154">
        <v>20</v>
      </c>
      <c r="BO154">
        <v>5</v>
      </c>
      <c r="BP154">
        <v>89</v>
      </c>
      <c r="BQ154">
        <v>552700</v>
      </c>
      <c r="BR154" t="b">
        <v>0</v>
      </c>
      <c r="BS154" t="b">
        <v>0</v>
      </c>
      <c r="BT154">
        <v>5630</v>
      </c>
      <c r="BU154">
        <v>75</v>
      </c>
      <c r="BV154" t="b">
        <v>1</v>
      </c>
      <c r="BW154" t="b">
        <v>0</v>
      </c>
      <c r="BY154">
        <v>0.21</v>
      </c>
      <c r="BZ154">
        <v>0</v>
      </c>
      <c r="CA154" t="b">
        <v>0</v>
      </c>
      <c r="CB154">
        <v>78</v>
      </c>
      <c r="CC154">
        <v>3.04</v>
      </c>
      <c r="CD154" t="b">
        <v>0</v>
      </c>
      <c r="CE154">
        <v>42</v>
      </c>
      <c r="CF154">
        <v>0.04</v>
      </c>
      <c r="CG154" t="b">
        <v>0</v>
      </c>
      <c r="CH154">
        <v>29</v>
      </c>
      <c r="CI154">
        <v>0.16</v>
      </c>
      <c r="CL154" t="b">
        <v>0</v>
      </c>
      <c r="CM154" t="b">
        <v>0</v>
      </c>
      <c r="CN154" t="b">
        <v>0</v>
      </c>
      <c r="CO154" t="b">
        <v>0</v>
      </c>
      <c r="CP154" t="b">
        <v>0</v>
      </c>
      <c r="CS154" t="b">
        <v>0</v>
      </c>
      <c r="CT154">
        <v>60</v>
      </c>
      <c r="CU154">
        <v>2.8</v>
      </c>
      <c r="CV154" t="b">
        <v>0</v>
      </c>
      <c r="CW154">
        <v>32</v>
      </c>
      <c r="CX154">
        <v>900</v>
      </c>
      <c r="CY154" t="b">
        <v>0</v>
      </c>
      <c r="CZ154">
        <v>31</v>
      </c>
      <c r="DA154">
        <v>900</v>
      </c>
      <c r="DB154" t="b">
        <v>0</v>
      </c>
      <c r="DC154">
        <v>25</v>
      </c>
      <c r="DD154">
        <v>470</v>
      </c>
      <c r="DE154" t="b">
        <v>0</v>
      </c>
      <c r="DF154">
        <v>8</v>
      </c>
      <c r="DG154">
        <v>83.5</v>
      </c>
      <c r="DH154" t="b">
        <v>0</v>
      </c>
      <c r="DI154">
        <v>30</v>
      </c>
      <c r="DJ154">
        <v>113</v>
      </c>
      <c r="DK154" t="b">
        <v>0</v>
      </c>
      <c r="DL154">
        <v>55</v>
      </c>
      <c r="DM154">
        <v>2</v>
      </c>
      <c r="DN154" t="b">
        <v>0</v>
      </c>
      <c r="DO154">
        <v>57</v>
      </c>
      <c r="DP154">
        <v>5</v>
      </c>
      <c r="DQ154" t="b">
        <v>0</v>
      </c>
      <c r="DR154">
        <v>40</v>
      </c>
      <c r="DS154">
        <v>25</v>
      </c>
      <c r="DT154">
        <v>39</v>
      </c>
      <c r="DU154">
        <v>9</v>
      </c>
      <c r="DV154">
        <v>65</v>
      </c>
      <c r="DW154">
        <v>13</v>
      </c>
      <c r="DX154">
        <v>93</v>
      </c>
      <c r="DY154">
        <v>4</v>
      </c>
      <c r="DZ154">
        <v>14</v>
      </c>
      <c r="EA154" t="b">
        <v>0</v>
      </c>
      <c r="EB154" t="b">
        <v>0</v>
      </c>
      <c r="EC154" t="b">
        <v>0</v>
      </c>
    </row>
    <row r="155" spans="1:133" x14ac:dyDescent="0.75">
      <c r="A155" t="s">
        <v>294</v>
      </c>
      <c r="B155" t="s">
        <v>137</v>
      </c>
      <c r="E155" t="s">
        <v>139</v>
      </c>
      <c r="F155" t="s">
        <v>140</v>
      </c>
      <c r="G155">
        <v>0</v>
      </c>
      <c r="H155">
        <v>0</v>
      </c>
      <c r="I155">
        <v>0.03</v>
      </c>
      <c r="J155">
        <v>0</v>
      </c>
      <c r="K155">
        <v>0.06</v>
      </c>
      <c r="L155">
        <v>0.52</v>
      </c>
      <c r="M155">
        <v>0.43</v>
      </c>
      <c r="N155">
        <v>0.06</v>
      </c>
      <c r="O155">
        <v>0.1</v>
      </c>
      <c r="P155">
        <v>0.78</v>
      </c>
      <c r="Q155">
        <v>0.11</v>
      </c>
      <c r="R155">
        <v>0</v>
      </c>
      <c r="S155">
        <v>0</v>
      </c>
      <c r="T155" t="b">
        <v>0</v>
      </c>
      <c r="U155" t="b">
        <v>0</v>
      </c>
      <c r="W155" t="b">
        <v>0</v>
      </c>
      <c r="X155">
        <v>0</v>
      </c>
      <c r="Y155">
        <v>0</v>
      </c>
      <c r="Z155">
        <v>5020</v>
      </c>
      <c r="AA155">
        <v>0.4</v>
      </c>
      <c r="AB155">
        <v>0.18</v>
      </c>
      <c r="AC155" t="b">
        <v>0</v>
      </c>
      <c r="AD155" t="b">
        <v>0</v>
      </c>
      <c r="AE155" t="b">
        <v>0</v>
      </c>
      <c r="AF155">
        <v>42</v>
      </c>
      <c r="AG155">
        <v>6.2600000000000003E-2</v>
      </c>
      <c r="AH155" t="b">
        <v>0</v>
      </c>
      <c r="AI155">
        <v>94</v>
      </c>
      <c r="AJ155">
        <v>0.1188</v>
      </c>
      <c r="AK155" t="b">
        <v>0</v>
      </c>
      <c r="AL155">
        <v>7</v>
      </c>
      <c r="AM155">
        <v>0</v>
      </c>
      <c r="AN155">
        <v>80</v>
      </c>
      <c r="AO155">
        <v>16</v>
      </c>
      <c r="AP155" t="b">
        <v>0</v>
      </c>
      <c r="AQ155" t="b">
        <v>0</v>
      </c>
      <c r="AR155">
        <v>99</v>
      </c>
      <c r="AS155">
        <v>100</v>
      </c>
      <c r="AT155" t="b">
        <v>1</v>
      </c>
      <c r="AU155" t="b">
        <v>0</v>
      </c>
      <c r="AV155" t="b">
        <v>0</v>
      </c>
      <c r="AW155">
        <v>18</v>
      </c>
      <c r="AX155">
        <v>1</v>
      </c>
      <c r="AY155" t="b">
        <v>0</v>
      </c>
      <c r="AZ155">
        <v>78</v>
      </c>
      <c r="BA155">
        <v>9.61</v>
      </c>
      <c r="BB155" t="b">
        <v>0</v>
      </c>
      <c r="BC155">
        <v>26</v>
      </c>
      <c r="BD155">
        <v>0.14000000000000001</v>
      </c>
      <c r="BE155" t="b">
        <v>0</v>
      </c>
      <c r="BF155">
        <v>25</v>
      </c>
      <c r="BG155">
        <v>86.76</v>
      </c>
      <c r="BH155" t="b">
        <v>0</v>
      </c>
      <c r="BI155">
        <v>48</v>
      </c>
      <c r="BJ155" t="b">
        <v>0</v>
      </c>
      <c r="BK155">
        <v>74</v>
      </c>
      <c r="BL155">
        <v>32</v>
      </c>
      <c r="BM155" t="b">
        <v>0</v>
      </c>
      <c r="BN155">
        <v>25</v>
      </c>
      <c r="BO155">
        <v>7</v>
      </c>
      <c r="BP155">
        <v>88</v>
      </c>
      <c r="BQ155">
        <v>503500</v>
      </c>
      <c r="BR155" t="b">
        <v>0</v>
      </c>
      <c r="BS155" t="b">
        <v>0</v>
      </c>
      <c r="BT155">
        <v>5784</v>
      </c>
      <c r="BU155">
        <v>77</v>
      </c>
      <c r="BV155" t="b">
        <v>1</v>
      </c>
      <c r="BW155" t="b">
        <v>0</v>
      </c>
      <c r="BY155">
        <v>0.56999999999999995</v>
      </c>
      <c r="BZ155">
        <v>0</v>
      </c>
      <c r="CA155" t="b">
        <v>0</v>
      </c>
      <c r="CB155">
        <v>82</v>
      </c>
      <c r="CC155">
        <v>3.71</v>
      </c>
      <c r="CD155" t="b">
        <v>0</v>
      </c>
      <c r="CE155">
        <v>39</v>
      </c>
      <c r="CF155">
        <v>0.04</v>
      </c>
      <c r="CG155" t="b">
        <v>0</v>
      </c>
      <c r="CH155">
        <v>26</v>
      </c>
      <c r="CI155">
        <v>0.15</v>
      </c>
      <c r="CL155" t="b">
        <v>0</v>
      </c>
      <c r="CM155" t="b">
        <v>0</v>
      </c>
      <c r="CN155" t="b">
        <v>0</v>
      </c>
      <c r="CO155" t="b">
        <v>0</v>
      </c>
      <c r="CP155" t="b">
        <v>0</v>
      </c>
      <c r="CS155" t="b">
        <v>0</v>
      </c>
      <c r="CT155">
        <v>39</v>
      </c>
      <c r="CU155">
        <v>1.06</v>
      </c>
      <c r="CV155" t="b">
        <v>0</v>
      </c>
      <c r="CW155">
        <v>43</v>
      </c>
      <c r="CX155">
        <v>940</v>
      </c>
      <c r="CY155" t="b">
        <v>0</v>
      </c>
      <c r="CZ155">
        <v>26</v>
      </c>
      <c r="DA155">
        <v>860</v>
      </c>
      <c r="DB155" t="b">
        <v>0</v>
      </c>
      <c r="DC155">
        <v>21</v>
      </c>
      <c r="DD155">
        <v>450</v>
      </c>
      <c r="DE155" t="b">
        <v>0</v>
      </c>
      <c r="DF155">
        <v>33</v>
      </c>
      <c r="DG155">
        <v>80.09</v>
      </c>
      <c r="DH155" t="b">
        <v>0</v>
      </c>
      <c r="DI155">
        <v>48</v>
      </c>
      <c r="DJ155">
        <v>94</v>
      </c>
      <c r="DK155" t="b">
        <v>0</v>
      </c>
      <c r="DL155">
        <v>64</v>
      </c>
      <c r="DM155">
        <v>3</v>
      </c>
      <c r="DN155" t="b">
        <v>0</v>
      </c>
      <c r="DO155">
        <v>20</v>
      </c>
      <c r="DP155">
        <v>2</v>
      </c>
      <c r="DQ155" t="b">
        <v>0</v>
      </c>
      <c r="DR155">
        <v>41</v>
      </c>
      <c r="DS155">
        <v>26</v>
      </c>
      <c r="DT155">
        <v>40</v>
      </c>
      <c r="DU155">
        <v>9</v>
      </c>
      <c r="DV155">
        <v>78</v>
      </c>
      <c r="DW155">
        <v>19</v>
      </c>
      <c r="DX155">
        <v>91</v>
      </c>
      <c r="DY155">
        <v>7</v>
      </c>
      <c r="DZ155">
        <v>13</v>
      </c>
      <c r="EA155" t="b">
        <v>0</v>
      </c>
      <c r="EB155" t="b">
        <v>0</v>
      </c>
      <c r="EC155" t="b">
        <v>0</v>
      </c>
    </row>
    <row r="156" spans="1:133" x14ac:dyDescent="0.75">
      <c r="A156" t="s">
        <v>295</v>
      </c>
      <c r="B156" t="s">
        <v>137</v>
      </c>
      <c r="E156" t="s">
        <v>139</v>
      </c>
      <c r="F156" t="s">
        <v>140</v>
      </c>
      <c r="G156">
        <v>0</v>
      </c>
      <c r="H156">
        <v>0</v>
      </c>
      <c r="I156">
        <v>0.08</v>
      </c>
      <c r="J156">
        <v>0</v>
      </c>
      <c r="K156">
        <v>0.03</v>
      </c>
      <c r="L156">
        <v>0.46</v>
      </c>
      <c r="M156">
        <v>0.4</v>
      </c>
      <c r="N156">
        <v>0.11</v>
      </c>
      <c r="O156">
        <v>0.09</v>
      </c>
      <c r="P156">
        <v>0.8</v>
      </c>
      <c r="Q156">
        <v>0.09</v>
      </c>
      <c r="R156">
        <v>0</v>
      </c>
      <c r="S156">
        <v>0</v>
      </c>
      <c r="T156" t="b">
        <v>0</v>
      </c>
      <c r="U156" t="b">
        <v>0</v>
      </c>
      <c r="W156" t="b">
        <v>0</v>
      </c>
      <c r="X156">
        <v>0</v>
      </c>
      <c r="Y156">
        <v>16</v>
      </c>
      <c r="Z156">
        <v>5292</v>
      </c>
      <c r="AA156">
        <v>0.18</v>
      </c>
      <c r="AB156">
        <v>0.06</v>
      </c>
      <c r="AC156" t="b">
        <v>0</v>
      </c>
      <c r="AD156" t="b">
        <v>0</v>
      </c>
      <c r="AE156" t="b">
        <v>0</v>
      </c>
      <c r="AG156">
        <v>0</v>
      </c>
      <c r="AH156" t="b">
        <v>0</v>
      </c>
      <c r="AI156">
        <v>90</v>
      </c>
      <c r="AJ156">
        <v>8.0799999999999997E-2</v>
      </c>
      <c r="AK156" t="b">
        <v>0</v>
      </c>
      <c r="AL156">
        <v>6</v>
      </c>
      <c r="AM156">
        <v>0</v>
      </c>
      <c r="AN156">
        <v>83</v>
      </c>
      <c r="AO156">
        <v>18</v>
      </c>
      <c r="AP156" t="b">
        <v>0</v>
      </c>
      <c r="AQ156" t="b">
        <v>0</v>
      </c>
      <c r="AR156">
        <v>96</v>
      </c>
      <c r="AS156">
        <v>98</v>
      </c>
      <c r="AT156" t="b">
        <v>1</v>
      </c>
      <c r="AU156" t="b">
        <v>0</v>
      </c>
      <c r="AV156" t="b">
        <v>0</v>
      </c>
      <c r="AW156">
        <v>18</v>
      </c>
      <c r="AX156">
        <v>1</v>
      </c>
      <c r="AY156" t="b">
        <v>0</v>
      </c>
      <c r="AZ156">
        <v>78</v>
      </c>
      <c r="BA156">
        <v>9.6199999999999992</v>
      </c>
      <c r="BB156" t="b">
        <v>0</v>
      </c>
      <c r="BC156">
        <v>26</v>
      </c>
      <c r="BD156">
        <v>0.14000000000000001</v>
      </c>
      <c r="BE156" t="b">
        <v>0</v>
      </c>
      <c r="BF156">
        <v>45</v>
      </c>
      <c r="BG156">
        <v>241.91</v>
      </c>
      <c r="BH156" t="b">
        <v>0</v>
      </c>
      <c r="BI156">
        <v>67</v>
      </c>
      <c r="BJ156" t="b">
        <v>0</v>
      </c>
      <c r="BK156">
        <v>65</v>
      </c>
      <c r="BL156">
        <v>27</v>
      </c>
      <c r="BM156" t="b">
        <v>0</v>
      </c>
      <c r="BN156">
        <v>16</v>
      </c>
      <c r="BO156">
        <v>3</v>
      </c>
      <c r="BP156">
        <v>88</v>
      </c>
      <c r="BQ156">
        <v>517600</v>
      </c>
      <c r="BR156" t="b">
        <v>0</v>
      </c>
      <c r="BS156" t="b">
        <v>0</v>
      </c>
      <c r="BT156">
        <v>5401</v>
      </c>
      <c r="BU156">
        <v>72</v>
      </c>
      <c r="BV156" t="b">
        <v>1</v>
      </c>
      <c r="BW156" t="b">
        <v>0</v>
      </c>
      <c r="BY156">
        <v>0.57999999999999996</v>
      </c>
      <c r="BZ156">
        <v>0</v>
      </c>
      <c r="CA156" t="b">
        <v>0</v>
      </c>
      <c r="CB156">
        <v>73</v>
      </c>
      <c r="CC156">
        <v>2.4</v>
      </c>
      <c r="CD156" t="b">
        <v>0</v>
      </c>
      <c r="CE156">
        <v>41</v>
      </c>
      <c r="CF156">
        <v>0.04</v>
      </c>
      <c r="CG156" t="b">
        <v>0</v>
      </c>
      <c r="CH156">
        <v>26</v>
      </c>
      <c r="CI156">
        <v>0.15</v>
      </c>
      <c r="CL156" t="b">
        <v>0</v>
      </c>
      <c r="CM156" t="b">
        <v>0</v>
      </c>
      <c r="CN156" t="b">
        <v>0</v>
      </c>
      <c r="CO156" t="b">
        <v>0</v>
      </c>
      <c r="CP156" t="b">
        <v>0</v>
      </c>
      <c r="CS156" t="b">
        <v>0</v>
      </c>
      <c r="CT156">
        <v>55</v>
      </c>
      <c r="CU156">
        <v>2.27</v>
      </c>
      <c r="CV156" t="b">
        <v>0</v>
      </c>
      <c r="CW156">
        <v>29</v>
      </c>
      <c r="CX156">
        <v>890</v>
      </c>
      <c r="CY156" t="b">
        <v>0</v>
      </c>
      <c r="CZ156">
        <v>20</v>
      </c>
      <c r="DA156">
        <v>810</v>
      </c>
      <c r="DB156" t="b">
        <v>0</v>
      </c>
      <c r="DC156">
        <v>16</v>
      </c>
      <c r="DD156">
        <v>420</v>
      </c>
      <c r="DE156" t="b">
        <v>0</v>
      </c>
      <c r="DF156">
        <v>46</v>
      </c>
      <c r="DG156">
        <v>78.900000000000006</v>
      </c>
      <c r="DH156" t="b">
        <v>0</v>
      </c>
      <c r="DI156">
        <v>34</v>
      </c>
      <c r="DJ156">
        <v>109</v>
      </c>
      <c r="DK156" t="b">
        <v>0</v>
      </c>
      <c r="DL156">
        <v>73</v>
      </c>
      <c r="DM156">
        <v>5</v>
      </c>
      <c r="DN156" t="b">
        <v>0</v>
      </c>
      <c r="DO156">
        <v>46</v>
      </c>
      <c r="DP156">
        <v>4</v>
      </c>
      <c r="DQ156" t="b">
        <v>0</v>
      </c>
      <c r="DR156">
        <v>25</v>
      </c>
      <c r="DS156">
        <v>18</v>
      </c>
      <c r="DT156">
        <v>24</v>
      </c>
      <c r="DU156">
        <v>6</v>
      </c>
      <c r="DV156">
        <v>74</v>
      </c>
      <c r="DW156">
        <v>17</v>
      </c>
      <c r="DX156">
        <v>88</v>
      </c>
      <c r="DY156">
        <v>6</v>
      </c>
      <c r="DZ156">
        <v>6</v>
      </c>
      <c r="EA156" t="b">
        <v>0</v>
      </c>
      <c r="EB156" t="b">
        <v>0</v>
      </c>
      <c r="EC156" t="b">
        <v>0</v>
      </c>
    </row>
    <row r="157" spans="1:133" x14ac:dyDescent="0.75">
      <c r="A157" t="s">
        <v>296</v>
      </c>
      <c r="B157" t="s">
        <v>137</v>
      </c>
      <c r="E157" t="s">
        <v>139</v>
      </c>
      <c r="F157" t="s">
        <v>140</v>
      </c>
      <c r="G157">
        <v>0.02</v>
      </c>
      <c r="H157">
        <v>0.01</v>
      </c>
      <c r="I157">
        <v>0.04</v>
      </c>
      <c r="J157">
        <v>0</v>
      </c>
      <c r="K157">
        <v>0.04</v>
      </c>
      <c r="L157">
        <v>0.45</v>
      </c>
      <c r="M157">
        <v>0.43</v>
      </c>
      <c r="N157">
        <v>0.06</v>
      </c>
      <c r="O157">
        <v>0.11</v>
      </c>
      <c r="P157">
        <v>0.77</v>
      </c>
      <c r="Q157">
        <v>0.1</v>
      </c>
      <c r="R157">
        <v>0</v>
      </c>
      <c r="S157">
        <v>0</v>
      </c>
      <c r="T157" t="b">
        <v>0</v>
      </c>
      <c r="U157" t="b">
        <v>0</v>
      </c>
      <c r="W157" t="b">
        <v>0</v>
      </c>
      <c r="X157">
        <v>0</v>
      </c>
      <c r="Y157">
        <v>25</v>
      </c>
      <c r="Z157">
        <v>2706</v>
      </c>
      <c r="AA157">
        <v>0.34</v>
      </c>
      <c r="AB157">
        <v>0.14000000000000001</v>
      </c>
      <c r="AC157" t="b">
        <v>0</v>
      </c>
      <c r="AD157" t="b">
        <v>0</v>
      </c>
      <c r="AE157" t="b">
        <v>0</v>
      </c>
      <c r="AG157">
        <v>0</v>
      </c>
      <c r="AH157" t="b">
        <v>0</v>
      </c>
      <c r="AI157">
        <v>93</v>
      </c>
      <c r="AJ157">
        <v>0.1137</v>
      </c>
      <c r="AK157" t="b">
        <v>0</v>
      </c>
      <c r="AL157">
        <v>7</v>
      </c>
      <c r="AM157">
        <v>0</v>
      </c>
      <c r="AN157">
        <v>25</v>
      </c>
      <c r="AO157">
        <v>3</v>
      </c>
      <c r="AP157" t="b">
        <v>0</v>
      </c>
      <c r="AQ157" t="b">
        <v>0</v>
      </c>
      <c r="AR157">
        <v>93</v>
      </c>
      <c r="AS157">
        <v>96</v>
      </c>
      <c r="AT157" t="b">
        <v>1</v>
      </c>
      <c r="AU157" t="b">
        <v>0</v>
      </c>
      <c r="AV157" t="b">
        <v>0</v>
      </c>
      <c r="AW157">
        <v>24</v>
      </c>
      <c r="AX157">
        <v>2</v>
      </c>
      <c r="AY157" t="b">
        <v>0</v>
      </c>
      <c r="AZ157">
        <v>78</v>
      </c>
      <c r="BA157">
        <v>9.6300000000000008</v>
      </c>
      <c r="BB157" t="b">
        <v>0</v>
      </c>
      <c r="BC157">
        <v>25</v>
      </c>
      <c r="BD157">
        <v>0.14000000000000001</v>
      </c>
      <c r="BE157" t="b">
        <v>0</v>
      </c>
      <c r="BF157">
        <v>26</v>
      </c>
      <c r="BG157">
        <v>89.75</v>
      </c>
      <c r="BH157" t="b">
        <v>0</v>
      </c>
      <c r="BI157">
        <v>42</v>
      </c>
      <c r="BJ157" t="b">
        <v>0</v>
      </c>
      <c r="BK157">
        <v>65</v>
      </c>
      <c r="BL157">
        <v>27</v>
      </c>
      <c r="BM157" t="b">
        <v>0</v>
      </c>
      <c r="BN157">
        <v>23</v>
      </c>
      <c r="BO157">
        <v>6</v>
      </c>
      <c r="BP157">
        <v>88</v>
      </c>
      <c r="BQ157">
        <v>503400</v>
      </c>
      <c r="BR157" t="b">
        <v>0</v>
      </c>
      <c r="BS157" t="b">
        <v>0</v>
      </c>
      <c r="BT157">
        <v>5148</v>
      </c>
      <c r="BU157">
        <v>68</v>
      </c>
      <c r="BV157" t="b">
        <v>1</v>
      </c>
      <c r="BW157" t="b">
        <v>0</v>
      </c>
      <c r="BY157">
        <v>0.53</v>
      </c>
      <c r="BZ157">
        <v>0</v>
      </c>
      <c r="CA157" t="b">
        <v>0</v>
      </c>
      <c r="CB157">
        <v>73</v>
      </c>
      <c r="CC157">
        <v>2.41</v>
      </c>
      <c r="CD157" t="b">
        <v>0</v>
      </c>
      <c r="CE157">
        <v>42</v>
      </c>
      <c r="CF157">
        <v>0.04</v>
      </c>
      <c r="CG157" t="b">
        <v>0</v>
      </c>
      <c r="CH157">
        <v>32</v>
      </c>
      <c r="CI157">
        <v>0.18</v>
      </c>
      <c r="CL157" t="b">
        <v>0</v>
      </c>
      <c r="CM157" t="b">
        <v>0</v>
      </c>
      <c r="CN157" t="b">
        <v>0</v>
      </c>
      <c r="CO157" t="b">
        <v>0</v>
      </c>
      <c r="CP157" t="b">
        <v>0</v>
      </c>
      <c r="CQ157">
        <v>97</v>
      </c>
      <c r="CR157">
        <v>11.31</v>
      </c>
      <c r="CS157" t="b">
        <v>0</v>
      </c>
      <c r="CT157">
        <v>68</v>
      </c>
      <c r="CU157">
        <v>3.68</v>
      </c>
      <c r="CV157" t="b">
        <v>0</v>
      </c>
      <c r="CW157">
        <v>24</v>
      </c>
      <c r="CX157">
        <v>869</v>
      </c>
      <c r="CY157" t="b">
        <v>0</v>
      </c>
      <c r="CZ157">
        <v>19</v>
      </c>
      <c r="DA157">
        <v>800</v>
      </c>
      <c r="DB157" t="b">
        <v>0</v>
      </c>
      <c r="DC157">
        <v>14</v>
      </c>
      <c r="DD157">
        <v>409</v>
      </c>
      <c r="DE157" t="b">
        <v>0</v>
      </c>
      <c r="DF157">
        <v>89</v>
      </c>
      <c r="DG157">
        <v>73.3</v>
      </c>
      <c r="DH157" t="b">
        <v>0</v>
      </c>
      <c r="DI157">
        <v>44</v>
      </c>
      <c r="DJ157">
        <v>98</v>
      </c>
      <c r="DK157" t="b">
        <v>0</v>
      </c>
      <c r="DL157">
        <v>50</v>
      </c>
      <c r="DM157">
        <v>1</v>
      </c>
      <c r="DN157" t="b">
        <v>0</v>
      </c>
      <c r="DO157">
        <v>76</v>
      </c>
      <c r="DP157">
        <v>7</v>
      </c>
      <c r="DQ157" t="b">
        <v>0</v>
      </c>
      <c r="DR157">
        <v>33</v>
      </c>
      <c r="DS157">
        <v>22</v>
      </c>
      <c r="DT157">
        <v>29</v>
      </c>
      <c r="DU157">
        <v>7</v>
      </c>
      <c r="DV157">
        <v>64</v>
      </c>
      <c r="DW157">
        <v>13</v>
      </c>
      <c r="DX157">
        <v>92</v>
      </c>
      <c r="DY157">
        <v>2</v>
      </c>
      <c r="DZ157">
        <v>4</v>
      </c>
      <c r="EA157" t="b">
        <v>0</v>
      </c>
      <c r="EB157" t="b">
        <v>0</v>
      </c>
      <c r="EC157" t="b">
        <v>0</v>
      </c>
    </row>
    <row r="158" spans="1:133" x14ac:dyDescent="0.75">
      <c r="A158" t="s">
        <v>297</v>
      </c>
      <c r="B158" t="s">
        <v>137</v>
      </c>
      <c r="E158" t="s">
        <v>139</v>
      </c>
      <c r="F158" t="s">
        <v>140</v>
      </c>
      <c r="G158">
        <v>0</v>
      </c>
      <c r="H158">
        <v>0</v>
      </c>
      <c r="I158">
        <v>0.08</v>
      </c>
      <c r="J158">
        <v>0</v>
      </c>
      <c r="K158">
        <v>0.03</v>
      </c>
      <c r="L158">
        <v>0.68</v>
      </c>
      <c r="M158">
        <v>0.22</v>
      </c>
      <c r="N158">
        <v>0.02</v>
      </c>
      <c r="O158">
        <v>7.0000000000000007E-2</v>
      </c>
      <c r="P158">
        <v>0.73</v>
      </c>
      <c r="Q158">
        <v>0.18</v>
      </c>
      <c r="R158">
        <v>0</v>
      </c>
      <c r="S158">
        <v>0</v>
      </c>
      <c r="T158" t="b">
        <v>0</v>
      </c>
      <c r="U158" t="b">
        <v>0</v>
      </c>
      <c r="W158" t="b">
        <v>0</v>
      </c>
      <c r="X158">
        <v>0</v>
      </c>
      <c r="Y158">
        <v>0</v>
      </c>
      <c r="Z158">
        <v>3233</v>
      </c>
      <c r="AA158">
        <v>0.3</v>
      </c>
      <c r="AB158">
        <v>0.13</v>
      </c>
      <c r="AC158" t="b">
        <v>0</v>
      </c>
      <c r="AD158" t="b">
        <v>0</v>
      </c>
      <c r="AE158" t="b">
        <v>0</v>
      </c>
      <c r="AG158">
        <v>0</v>
      </c>
      <c r="AH158" t="b">
        <v>0</v>
      </c>
      <c r="AI158">
        <v>97</v>
      </c>
      <c r="AJ158">
        <v>0.2702</v>
      </c>
      <c r="AK158" t="b">
        <v>0</v>
      </c>
      <c r="AL158">
        <v>12</v>
      </c>
      <c r="AM158">
        <v>0</v>
      </c>
      <c r="AN158">
        <v>85</v>
      </c>
      <c r="AO158">
        <v>20</v>
      </c>
      <c r="AP158" t="b">
        <v>0</v>
      </c>
      <c r="AQ158" t="b">
        <v>0</v>
      </c>
      <c r="AR158">
        <v>99</v>
      </c>
      <c r="AS158">
        <v>100</v>
      </c>
      <c r="AT158" t="b">
        <v>1</v>
      </c>
      <c r="AU158" t="b">
        <v>0</v>
      </c>
      <c r="AV158" t="b">
        <v>0</v>
      </c>
      <c r="AW158">
        <v>18</v>
      </c>
      <c r="AX158">
        <v>1</v>
      </c>
      <c r="AY158" t="b">
        <v>0</v>
      </c>
      <c r="AZ158">
        <v>77</v>
      </c>
      <c r="BA158">
        <v>9.58</v>
      </c>
      <c r="BB158" t="b">
        <v>0</v>
      </c>
      <c r="BC158">
        <v>27</v>
      </c>
      <c r="BD158">
        <v>0.15</v>
      </c>
      <c r="BE158" t="b">
        <v>0</v>
      </c>
      <c r="BF158">
        <v>87</v>
      </c>
      <c r="BG158">
        <v>1531.09</v>
      </c>
      <c r="BH158" t="b">
        <v>0</v>
      </c>
      <c r="BI158">
        <v>64</v>
      </c>
      <c r="BJ158" t="b">
        <v>0</v>
      </c>
      <c r="BK158">
        <v>73</v>
      </c>
      <c r="BL158">
        <v>31</v>
      </c>
      <c r="BM158" t="b">
        <v>0</v>
      </c>
      <c r="BN158">
        <v>9</v>
      </c>
      <c r="BO158">
        <v>1</v>
      </c>
      <c r="BP158">
        <v>90</v>
      </c>
      <c r="BQ158">
        <v>557700</v>
      </c>
      <c r="BR158" t="b">
        <v>0</v>
      </c>
      <c r="BS158" t="b">
        <v>0</v>
      </c>
      <c r="BT158">
        <v>6032</v>
      </c>
      <c r="BU158">
        <v>79</v>
      </c>
      <c r="BV158" t="b">
        <v>1</v>
      </c>
      <c r="BW158" t="b">
        <v>0</v>
      </c>
      <c r="BY158">
        <v>0.21</v>
      </c>
      <c r="BZ158">
        <v>0</v>
      </c>
      <c r="CA158" t="b">
        <v>0</v>
      </c>
      <c r="CB158">
        <v>86</v>
      </c>
      <c r="CC158">
        <v>4.71</v>
      </c>
      <c r="CD158" t="b">
        <v>0</v>
      </c>
      <c r="CE158">
        <v>41</v>
      </c>
      <c r="CF158">
        <v>0.04</v>
      </c>
      <c r="CG158" t="b">
        <v>0</v>
      </c>
      <c r="CH158">
        <v>23</v>
      </c>
      <c r="CI158">
        <v>0.13</v>
      </c>
      <c r="CL158" t="b">
        <v>0</v>
      </c>
      <c r="CM158" t="b">
        <v>0</v>
      </c>
      <c r="CN158" t="b">
        <v>0</v>
      </c>
      <c r="CO158" t="b">
        <v>0</v>
      </c>
      <c r="CP158" t="b">
        <v>0</v>
      </c>
      <c r="CS158" t="b">
        <v>0</v>
      </c>
      <c r="CT158">
        <v>70</v>
      </c>
      <c r="CU158">
        <v>3.98</v>
      </c>
      <c r="CV158" t="b">
        <v>0</v>
      </c>
      <c r="CW158">
        <v>29</v>
      </c>
      <c r="CX158">
        <v>890</v>
      </c>
      <c r="CY158" t="b">
        <v>0</v>
      </c>
      <c r="CZ158">
        <v>27</v>
      </c>
      <c r="DA158">
        <v>869</v>
      </c>
      <c r="DB158" t="b">
        <v>0</v>
      </c>
      <c r="DC158">
        <v>25</v>
      </c>
      <c r="DD158">
        <v>470</v>
      </c>
      <c r="DE158" t="b">
        <v>0</v>
      </c>
      <c r="DF158">
        <v>70</v>
      </c>
      <c r="DG158">
        <v>76.3</v>
      </c>
      <c r="DH158" t="b">
        <v>0</v>
      </c>
      <c r="DI158">
        <v>39</v>
      </c>
      <c r="DJ158">
        <v>103</v>
      </c>
      <c r="DK158" t="b">
        <v>0</v>
      </c>
      <c r="DL158">
        <v>71</v>
      </c>
      <c r="DM158">
        <v>4</v>
      </c>
      <c r="DN158" t="b">
        <v>0</v>
      </c>
      <c r="DO158">
        <v>26</v>
      </c>
      <c r="DP158">
        <v>3</v>
      </c>
      <c r="DQ158" t="b">
        <v>0</v>
      </c>
      <c r="DR158">
        <v>30</v>
      </c>
      <c r="DS158">
        <v>20</v>
      </c>
      <c r="DT158">
        <v>18</v>
      </c>
      <c r="DU158">
        <v>5</v>
      </c>
      <c r="DV158">
        <v>47</v>
      </c>
      <c r="DW158">
        <v>9</v>
      </c>
      <c r="DX158">
        <v>92</v>
      </c>
      <c r="DY158">
        <v>4</v>
      </c>
      <c r="DZ158">
        <v>0</v>
      </c>
      <c r="EA158" t="b">
        <v>0</v>
      </c>
      <c r="EB158" t="b">
        <v>0</v>
      </c>
      <c r="EC158" t="b">
        <v>0</v>
      </c>
    </row>
    <row r="159" spans="1:133" x14ac:dyDescent="0.75">
      <c r="A159" t="s">
        <v>298</v>
      </c>
      <c r="B159" t="s">
        <v>137</v>
      </c>
      <c r="E159" t="s">
        <v>139</v>
      </c>
      <c r="F159" t="s">
        <v>140</v>
      </c>
      <c r="G159">
        <v>0.01</v>
      </c>
      <c r="H159">
        <v>0</v>
      </c>
      <c r="I159">
        <v>0.17</v>
      </c>
      <c r="J159">
        <v>0</v>
      </c>
      <c r="K159">
        <v>0.03</v>
      </c>
      <c r="L159">
        <v>0.61</v>
      </c>
      <c r="M159">
        <v>0.17</v>
      </c>
      <c r="N159">
        <v>0.04</v>
      </c>
      <c r="O159">
        <v>0.13</v>
      </c>
      <c r="P159">
        <v>0.72</v>
      </c>
      <c r="Q159">
        <v>0.14000000000000001</v>
      </c>
      <c r="R159">
        <v>0</v>
      </c>
      <c r="S159">
        <v>0</v>
      </c>
      <c r="T159" t="b">
        <v>0</v>
      </c>
      <c r="U159" t="b">
        <v>0</v>
      </c>
      <c r="W159" t="b">
        <v>0</v>
      </c>
      <c r="X159">
        <v>0</v>
      </c>
      <c r="Y159">
        <v>0</v>
      </c>
      <c r="Z159">
        <v>4843</v>
      </c>
      <c r="AA159">
        <v>0.15</v>
      </c>
      <c r="AB159">
        <v>0.05</v>
      </c>
      <c r="AC159" t="b">
        <v>0</v>
      </c>
      <c r="AD159" t="b">
        <v>0</v>
      </c>
      <c r="AE159" t="b">
        <v>0</v>
      </c>
      <c r="AF159">
        <v>31</v>
      </c>
      <c r="AG159">
        <v>2.1000000000000001E-2</v>
      </c>
      <c r="AH159" t="b">
        <v>0</v>
      </c>
      <c r="AI159">
        <v>94</v>
      </c>
      <c r="AJ159">
        <v>0.11650000000000001</v>
      </c>
      <c r="AK159" t="b">
        <v>0</v>
      </c>
      <c r="AL159">
        <v>6</v>
      </c>
      <c r="AM159">
        <v>0</v>
      </c>
      <c r="AN159">
        <v>65</v>
      </c>
      <c r="AO159">
        <v>10</v>
      </c>
      <c r="AP159" t="b">
        <v>0</v>
      </c>
      <c r="AQ159" t="b">
        <v>0</v>
      </c>
      <c r="AR159">
        <v>99</v>
      </c>
      <c r="AS159">
        <v>100</v>
      </c>
      <c r="AT159" t="b">
        <v>1</v>
      </c>
      <c r="AU159" t="b">
        <v>0</v>
      </c>
      <c r="AV159" t="b">
        <v>0</v>
      </c>
      <c r="AW159">
        <v>12</v>
      </c>
      <c r="AX159">
        <v>1</v>
      </c>
      <c r="AY159" t="b">
        <v>0</v>
      </c>
      <c r="AZ159">
        <v>77</v>
      </c>
      <c r="BA159">
        <v>9.59</v>
      </c>
      <c r="BB159" t="b">
        <v>0</v>
      </c>
      <c r="BC159">
        <v>27</v>
      </c>
      <c r="BD159">
        <v>0.14000000000000001</v>
      </c>
      <c r="BE159" t="b">
        <v>0</v>
      </c>
      <c r="BF159">
        <v>95</v>
      </c>
      <c r="BG159">
        <v>3400.2</v>
      </c>
      <c r="BH159" t="b">
        <v>0</v>
      </c>
      <c r="BI159">
        <v>13</v>
      </c>
      <c r="BJ159" t="b">
        <v>0</v>
      </c>
      <c r="BK159">
        <v>69</v>
      </c>
      <c r="BL159">
        <v>29</v>
      </c>
      <c r="BM159" t="b">
        <v>0</v>
      </c>
      <c r="BN159">
        <v>35</v>
      </c>
      <c r="BO159">
        <v>13</v>
      </c>
      <c r="BP159">
        <v>89</v>
      </c>
      <c r="BQ159">
        <v>544100</v>
      </c>
      <c r="BR159" t="b">
        <v>0</v>
      </c>
      <c r="BS159" t="b">
        <v>0</v>
      </c>
      <c r="BT159">
        <v>5073</v>
      </c>
      <c r="BU159">
        <v>67</v>
      </c>
      <c r="BV159" t="b">
        <v>1</v>
      </c>
      <c r="BW159" t="b">
        <v>0</v>
      </c>
      <c r="BY159">
        <v>0.21</v>
      </c>
      <c r="BZ159">
        <v>0</v>
      </c>
      <c r="CA159" t="b">
        <v>0</v>
      </c>
      <c r="CB159">
        <v>81</v>
      </c>
      <c r="CC159">
        <v>3.63</v>
      </c>
      <c r="CD159" t="b">
        <v>0</v>
      </c>
      <c r="CE159">
        <v>38</v>
      </c>
      <c r="CF159">
        <v>0.04</v>
      </c>
      <c r="CG159" t="b">
        <v>0</v>
      </c>
      <c r="CH159">
        <v>30</v>
      </c>
      <c r="CI159">
        <v>0.17</v>
      </c>
      <c r="CL159" t="b">
        <v>0</v>
      </c>
      <c r="CM159" t="b">
        <v>0</v>
      </c>
      <c r="CN159" t="b">
        <v>0</v>
      </c>
      <c r="CO159" t="b">
        <v>0</v>
      </c>
      <c r="CP159" t="b">
        <v>0</v>
      </c>
      <c r="CS159" t="b">
        <v>0</v>
      </c>
      <c r="CT159">
        <v>73</v>
      </c>
      <c r="CU159">
        <v>4.6100000000000003</v>
      </c>
      <c r="CV159" t="b">
        <v>0</v>
      </c>
      <c r="CW159">
        <v>16</v>
      </c>
      <c r="CX159">
        <v>830</v>
      </c>
      <c r="CY159" t="b">
        <v>0</v>
      </c>
      <c r="CZ159">
        <v>19</v>
      </c>
      <c r="DA159">
        <v>800</v>
      </c>
      <c r="DB159" t="b">
        <v>0</v>
      </c>
      <c r="DC159">
        <v>16</v>
      </c>
      <c r="DD159">
        <v>420</v>
      </c>
      <c r="DE159" t="b">
        <v>0</v>
      </c>
      <c r="DF159">
        <v>26</v>
      </c>
      <c r="DG159">
        <v>80.8</v>
      </c>
      <c r="DH159" t="b">
        <v>0</v>
      </c>
      <c r="DI159">
        <v>44</v>
      </c>
      <c r="DJ159">
        <v>98</v>
      </c>
      <c r="DK159" t="b">
        <v>0</v>
      </c>
      <c r="DL159">
        <v>66</v>
      </c>
      <c r="DM159">
        <v>3</v>
      </c>
      <c r="DN159" t="b">
        <v>0</v>
      </c>
      <c r="DO159">
        <v>57</v>
      </c>
      <c r="DP159">
        <v>5</v>
      </c>
      <c r="DQ159" t="b">
        <v>0</v>
      </c>
      <c r="DR159">
        <v>21</v>
      </c>
      <c r="DS159">
        <v>16</v>
      </c>
      <c r="DT159">
        <v>31</v>
      </c>
      <c r="DU159">
        <v>7</v>
      </c>
      <c r="DV159">
        <v>26</v>
      </c>
      <c r="DW159">
        <v>5</v>
      </c>
      <c r="DX159">
        <v>88</v>
      </c>
      <c r="DY159">
        <v>3</v>
      </c>
      <c r="DZ159">
        <v>11</v>
      </c>
      <c r="EA159" t="b">
        <v>0</v>
      </c>
      <c r="EB159" t="b">
        <v>0</v>
      </c>
      <c r="EC159" t="b">
        <v>0</v>
      </c>
    </row>
    <row r="160" spans="1:133" x14ac:dyDescent="0.75">
      <c r="A160" t="s">
        <v>299</v>
      </c>
      <c r="B160" t="s">
        <v>137</v>
      </c>
      <c r="E160" t="s">
        <v>139</v>
      </c>
      <c r="F160" t="s">
        <v>140</v>
      </c>
      <c r="G160">
        <v>0.05</v>
      </c>
      <c r="H160">
        <v>0</v>
      </c>
      <c r="I160">
        <v>0.1</v>
      </c>
      <c r="J160">
        <v>0</v>
      </c>
      <c r="K160">
        <v>0.06</v>
      </c>
      <c r="L160">
        <v>0.5</v>
      </c>
      <c r="M160">
        <v>0.32</v>
      </c>
      <c r="N160">
        <v>0.06</v>
      </c>
      <c r="O160">
        <v>0.11</v>
      </c>
      <c r="P160">
        <v>0.75</v>
      </c>
      <c r="Q160">
        <v>0.13</v>
      </c>
      <c r="R160">
        <v>0</v>
      </c>
      <c r="S160">
        <v>0</v>
      </c>
      <c r="T160" t="b">
        <v>0</v>
      </c>
      <c r="U160" t="b">
        <v>0</v>
      </c>
      <c r="W160" t="b">
        <v>0</v>
      </c>
      <c r="X160">
        <v>0</v>
      </c>
      <c r="Y160">
        <v>0</v>
      </c>
      <c r="Z160">
        <v>4576</v>
      </c>
      <c r="AA160">
        <v>0.25</v>
      </c>
      <c r="AB160">
        <v>0.1</v>
      </c>
      <c r="AC160" t="b">
        <v>0</v>
      </c>
      <c r="AD160" t="b">
        <v>0</v>
      </c>
      <c r="AE160" t="b">
        <v>0</v>
      </c>
      <c r="AG160">
        <v>0</v>
      </c>
      <c r="AH160" t="b">
        <v>0</v>
      </c>
      <c r="AI160">
        <v>85</v>
      </c>
      <c r="AJ160">
        <v>6.1199999999999997E-2</v>
      </c>
      <c r="AK160" t="b">
        <v>0</v>
      </c>
      <c r="AL160">
        <v>5</v>
      </c>
      <c r="AM160">
        <v>0</v>
      </c>
      <c r="AN160">
        <v>53</v>
      </c>
      <c r="AO160">
        <v>8</v>
      </c>
      <c r="AP160" t="b">
        <v>0</v>
      </c>
      <c r="AQ160" t="b">
        <v>0</v>
      </c>
      <c r="AR160">
        <v>94</v>
      </c>
      <c r="AS160">
        <v>97</v>
      </c>
      <c r="AT160" t="b">
        <v>1</v>
      </c>
      <c r="AU160" t="b">
        <v>0</v>
      </c>
      <c r="AV160" t="b">
        <v>0</v>
      </c>
      <c r="AW160">
        <v>15</v>
      </c>
      <c r="AX160">
        <v>1</v>
      </c>
      <c r="AY160" t="b">
        <v>0</v>
      </c>
      <c r="AZ160">
        <v>77</v>
      </c>
      <c r="BA160">
        <v>9.57</v>
      </c>
      <c r="BB160" t="b">
        <v>0</v>
      </c>
      <c r="BC160">
        <v>25</v>
      </c>
      <c r="BD160">
        <v>0.14000000000000001</v>
      </c>
      <c r="BE160" t="b">
        <v>0</v>
      </c>
      <c r="BF160">
        <v>94</v>
      </c>
      <c r="BG160">
        <v>2827.86</v>
      </c>
      <c r="BH160" t="b">
        <v>0</v>
      </c>
      <c r="BI160">
        <v>31</v>
      </c>
      <c r="BJ160" t="b">
        <v>0</v>
      </c>
      <c r="BK160">
        <v>70</v>
      </c>
      <c r="BL160">
        <v>29</v>
      </c>
      <c r="BM160" t="b">
        <v>0</v>
      </c>
      <c r="BN160">
        <v>11</v>
      </c>
      <c r="BO160">
        <v>2</v>
      </c>
      <c r="BP160">
        <v>88</v>
      </c>
      <c r="BQ160">
        <v>518400</v>
      </c>
      <c r="BR160" t="b">
        <v>0</v>
      </c>
      <c r="BS160" t="b">
        <v>0</v>
      </c>
      <c r="BT160">
        <v>5585</v>
      </c>
      <c r="BU160">
        <v>74</v>
      </c>
      <c r="BV160" t="b">
        <v>1</v>
      </c>
      <c r="BW160" t="b">
        <v>0</v>
      </c>
      <c r="BY160">
        <v>0.21</v>
      </c>
      <c r="BZ160">
        <v>0</v>
      </c>
      <c r="CA160" t="b">
        <v>0</v>
      </c>
      <c r="CB160">
        <v>88</v>
      </c>
      <c r="CC160">
        <v>5.29</v>
      </c>
      <c r="CD160" t="b">
        <v>0</v>
      </c>
      <c r="CE160">
        <v>40</v>
      </c>
      <c r="CF160">
        <v>0.04</v>
      </c>
      <c r="CG160" t="b">
        <v>0</v>
      </c>
      <c r="CH160">
        <v>25</v>
      </c>
      <c r="CI160">
        <v>0.14000000000000001</v>
      </c>
      <c r="CL160" t="b">
        <v>0</v>
      </c>
      <c r="CM160" t="b">
        <v>0</v>
      </c>
      <c r="CN160" t="b">
        <v>0</v>
      </c>
      <c r="CO160" t="b">
        <v>0</v>
      </c>
      <c r="CP160" t="b">
        <v>0</v>
      </c>
      <c r="CS160" t="b">
        <v>0</v>
      </c>
      <c r="CT160">
        <v>37</v>
      </c>
      <c r="CU160">
        <v>0.95</v>
      </c>
      <c r="CV160" t="b">
        <v>0</v>
      </c>
      <c r="CW160">
        <v>29</v>
      </c>
      <c r="CX160">
        <v>890</v>
      </c>
      <c r="CY160" t="b">
        <v>0</v>
      </c>
      <c r="CZ160">
        <v>25</v>
      </c>
      <c r="DA160">
        <v>850</v>
      </c>
      <c r="DB160" t="b">
        <v>0</v>
      </c>
      <c r="DC160">
        <v>19</v>
      </c>
      <c r="DD160">
        <v>440</v>
      </c>
      <c r="DE160" t="b">
        <v>0</v>
      </c>
      <c r="DF160">
        <v>45</v>
      </c>
      <c r="DG160">
        <v>79</v>
      </c>
      <c r="DH160" t="b">
        <v>0</v>
      </c>
      <c r="DI160">
        <v>36</v>
      </c>
      <c r="DJ160">
        <v>107</v>
      </c>
      <c r="DK160" t="b">
        <v>0</v>
      </c>
      <c r="DL160">
        <v>64</v>
      </c>
      <c r="DM160">
        <v>3</v>
      </c>
      <c r="DN160" t="b">
        <v>0</v>
      </c>
      <c r="DO160">
        <v>31</v>
      </c>
      <c r="DP160">
        <v>3</v>
      </c>
      <c r="DQ160" t="b">
        <v>0</v>
      </c>
      <c r="DR160">
        <v>28</v>
      </c>
      <c r="DS160">
        <v>20</v>
      </c>
      <c r="DT160">
        <v>34</v>
      </c>
      <c r="DU160">
        <v>8</v>
      </c>
      <c r="DV160">
        <v>40</v>
      </c>
      <c r="DW160">
        <v>7</v>
      </c>
      <c r="DX160">
        <v>90</v>
      </c>
      <c r="DY160">
        <v>6</v>
      </c>
      <c r="DZ160">
        <v>9</v>
      </c>
      <c r="EA160" t="b">
        <v>0</v>
      </c>
      <c r="EB160" t="b">
        <v>0</v>
      </c>
      <c r="EC160" t="b">
        <v>0</v>
      </c>
    </row>
    <row r="161" spans="1:133" x14ac:dyDescent="0.75">
      <c r="A161" t="s">
        <v>300</v>
      </c>
      <c r="B161" t="s">
        <v>137</v>
      </c>
      <c r="E161" t="s">
        <v>139</v>
      </c>
      <c r="F161" t="s">
        <v>140</v>
      </c>
      <c r="G161">
        <v>0</v>
      </c>
      <c r="H161">
        <v>0</v>
      </c>
      <c r="I161">
        <v>0.06</v>
      </c>
      <c r="J161">
        <v>0</v>
      </c>
      <c r="K161">
        <v>0.08</v>
      </c>
      <c r="L161">
        <v>0.6</v>
      </c>
      <c r="M161">
        <v>0.28000000000000003</v>
      </c>
      <c r="N161">
        <v>0.01</v>
      </c>
      <c r="O161">
        <v>0.13</v>
      </c>
      <c r="P161">
        <v>0.68</v>
      </c>
      <c r="Q161">
        <v>0.17</v>
      </c>
      <c r="R161">
        <v>0</v>
      </c>
      <c r="S161">
        <v>0</v>
      </c>
      <c r="T161" t="b">
        <v>0</v>
      </c>
      <c r="U161" t="b">
        <v>0</v>
      </c>
      <c r="W161" t="b">
        <v>0</v>
      </c>
      <c r="X161">
        <v>0</v>
      </c>
      <c r="Y161">
        <v>0</v>
      </c>
      <c r="Z161">
        <v>5736</v>
      </c>
      <c r="AA161">
        <v>0.31</v>
      </c>
      <c r="AB161">
        <v>0.13</v>
      </c>
      <c r="AC161" t="b">
        <v>0</v>
      </c>
      <c r="AD161" t="b">
        <v>0</v>
      </c>
      <c r="AE161" t="b">
        <v>0</v>
      </c>
      <c r="AF161">
        <v>24</v>
      </c>
      <c r="AG161">
        <v>8.5000000000000006E-3</v>
      </c>
      <c r="AH161" t="b">
        <v>0</v>
      </c>
      <c r="AI161">
        <v>47</v>
      </c>
      <c r="AJ161">
        <v>1.32E-2</v>
      </c>
      <c r="AK161" t="b">
        <v>0</v>
      </c>
      <c r="AL161">
        <v>2</v>
      </c>
      <c r="AM161">
        <v>0</v>
      </c>
      <c r="AN161">
        <v>49</v>
      </c>
      <c r="AO161">
        <v>7</v>
      </c>
      <c r="AP161" t="b">
        <v>0</v>
      </c>
      <c r="AQ161" t="b">
        <v>0</v>
      </c>
      <c r="AR161">
        <v>99</v>
      </c>
      <c r="AS161">
        <v>100</v>
      </c>
      <c r="AT161" t="b">
        <v>1</v>
      </c>
      <c r="AU161" t="b">
        <v>0</v>
      </c>
      <c r="AV161" t="b">
        <v>0</v>
      </c>
      <c r="AW161">
        <v>15</v>
      </c>
      <c r="AX161">
        <v>1</v>
      </c>
      <c r="AY161" t="b">
        <v>0</v>
      </c>
      <c r="AZ161">
        <v>78</v>
      </c>
      <c r="BA161">
        <v>9.6300000000000008</v>
      </c>
      <c r="BB161" t="b">
        <v>0</v>
      </c>
      <c r="BC161">
        <v>27</v>
      </c>
      <c r="BD161">
        <v>0.15</v>
      </c>
      <c r="BE161" t="b">
        <v>0</v>
      </c>
      <c r="BF161">
        <v>91</v>
      </c>
      <c r="BG161">
        <v>2016.45</v>
      </c>
      <c r="BH161" t="b">
        <v>0</v>
      </c>
      <c r="BI161">
        <v>32</v>
      </c>
      <c r="BJ161" t="b">
        <v>0</v>
      </c>
      <c r="BK161">
        <v>67</v>
      </c>
      <c r="BL161">
        <v>28</v>
      </c>
      <c r="BM161" t="b">
        <v>0</v>
      </c>
      <c r="BN161">
        <v>14</v>
      </c>
      <c r="BO161">
        <v>2</v>
      </c>
      <c r="BP161">
        <v>87</v>
      </c>
      <c r="BQ161">
        <v>486400</v>
      </c>
      <c r="BR161" t="b">
        <v>0</v>
      </c>
      <c r="BS161" t="b">
        <v>0</v>
      </c>
      <c r="BT161">
        <v>5195</v>
      </c>
      <c r="BU161">
        <v>69</v>
      </c>
      <c r="BV161" t="b">
        <v>1</v>
      </c>
      <c r="BW161" t="b">
        <v>0</v>
      </c>
      <c r="BY161">
        <v>0.48</v>
      </c>
      <c r="BZ161">
        <v>0</v>
      </c>
      <c r="CA161" t="b">
        <v>0</v>
      </c>
      <c r="CB161">
        <v>77</v>
      </c>
      <c r="CC161">
        <v>3.01</v>
      </c>
      <c r="CD161" t="b">
        <v>0</v>
      </c>
      <c r="CE161">
        <v>35</v>
      </c>
      <c r="CF161">
        <v>0.03</v>
      </c>
      <c r="CG161" t="b">
        <v>0</v>
      </c>
      <c r="CH161">
        <v>39</v>
      </c>
      <c r="CI161">
        <v>0.22</v>
      </c>
      <c r="CL161" t="b">
        <v>0</v>
      </c>
      <c r="CM161" t="b">
        <v>0</v>
      </c>
      <c r="CN161" t="b">
        <v>0</v>
      </c>
      <c r="CO161" t="b">
        <v>0</v>
      </c>
      <c r="CP161" t="b">
        <v>0</v>
      </c>
      <c r="CS161" t="b">
        <v>0</v>
      </c>
      <c r="CT161">
        <v>51</v>
      </c>
      <c r="CU161">
        <v>1.95</v>
      </c>
      <c r="CV161" t="b">
        <v>0</v>
      </c>
      <c r="CW161">
        <v>24</v>
      </c>
      <c r="CX161">
        <v>869</v>
      </c>
      <c r="CY161" t="b">
        <v>0</v>
      </c>
      <c r="CZ161">
        <v>29</v>
      </c>
      <c r="DA161">
        <v>880</v>
      </c>
      <c r="DB161" t="b">
        <v>0</v>
      </c>
      <c r="DC161">
        <v>31</v>
      </c>
      <c r="DD161">
        <v>500</v>
      </c>
      <c r="DE161" t="b">
        <v>0</v>
      </c>
      <c r="DF161">
        <v>4</v>
      </c>
      <c r="DG161">
        <v>84.9</v>
      </c>
      <c r="DH161" t="b">
        <v>0</v>
      </c>
      <c r="DI161">
        <v>48</v>
      </c>
      <c r="DJ161">
        <v>95</v>
      </c>
      <c r="DK161" t="b">
        <v>0</v>
      </c>
      <c r="DL161">
        <v>74</v>
      </c>
      <c r="DM161">
        <v>5</v>
      </c>
      <c r="DN161" t="b">
        <v>0</v>
      </c>
      <c r="DO161">
        <v>34</v>
      </c>
      <c r="DP161">
        <v>3</v>
      </c>
      <c r="DQ161" t="b">
        <v>0</v>
      </c>
      <c r="DR161">
        <v>29</v>
      </c>
      <c r="DS161">
        <v>20</v>
      </c>
      <c r="DT161">
        <v>36</v>
      </c>
      <c r="DU161">
        <v>8</v>
      </c>
      <c r="DV161">
        <v>34</v>
      </c>
      <c r="DW161">
        <v>6</v>
      </c>
      <c r="DX161">
        <v>92</v>
      </c>
      <c r="DY161">
        <v>7</v>
      </c>
      <c r="DZ161">
        <v>3</v>
      </c>
      <c r="EA161" t="b">
        <v>0</v>
      </c>
      <c r="EB161" t="b">
        <v>0</v>
      </c>
      <c r="EC161" t="b">
        <v>0</v>
      </c>
    </row>
    <row r="162" spans="1:133" x14ac:dyDescent="0.75">
      <c r="A162" t="s">
        <v>301</v>
      </c>
      <c r="B162" t="s">
        <v>137</v>
      </c>
      <c r="C162" t="s">
        <v>138</v>
      </c>
      <c r="E162" t="s">
        <v>139</v>
      </c>
      <c r="F162" t="s">
        <v>140</v>
      </c>
      <c r="G162">
        <v>0.01</v>
      </c>
      <c r="H162">
        <v>0.01</v>
      </c>
      <c r="I162">
        <v>0.08</v>
      </c>
      <c r="J162">
        <v>0</v>
      </c>
      <c r="K162">
        <v>0.03</v>
      </c>
      <c r="L162">
        <v>0.59</v>
      </c>
      <c r="M162">
        <v>0.28000000000000003</v>
      </c>
      <c r="N162">
        <v>0.03</v>
      </c>
      <c r="O162">
        <v>0.09</v>
      </c>
      <c r="P162">
        <v>0.63</v>
      </c>
      <c r="Q162">
        <v>0.26</v>
      </c>
      <c r="R162">
        <v>0</v>
      </c>
      <c r="S162">
        <v>0</v>
      </c>
      <c r="T162" t="b">
        <v>0</v>
      </c>
      <c r="U162" t="b">
        <v>0</v>
      </c>
      <c r="W162" t="b">
        <v>0</v>
      </c>
      <c r="X162">
        <v>0</v>
      </c>
      <c r="Y162">
        <v>0</v>
      </c>
      <c r="Z162">
        <v>3895</v>
      </c>
      <c r="AA162">
        <v>0.19</v>
      </c>
      <c r="AB162">
        <v>7.0000000000000007E-2</v>
      </c>
      <c r="AC162" t="b">
        <v>0</v>
      </c>
      <c r="AD162" t="b">
        <v>0</v>
      </c>
      <c r="AE162" t="b">
        <v>0</v>
      </c>
      <c r="AF162">
        <v>20</v>
      </c>
      <c r="AG162">
        <v>4.7000000000000002E-3</v>
      </c>
      <c r="AH162" t="b">
        <v>0</v>
      </c>
      <c r="AI162">
        <v>80</v>
      </c>
      <c r="AJ162">
        <v>4.36E-2</v>
      </c>
      <c r="AK162" t="b">
        <v>0</v>
      </c>
      <c r="AL162">
        <v>4</v>
      </c>
      <c r="AM162">
        <v>0</v>
      </c>
      <c r="AN162">
        <v>88</v>
      </c>
      <c r="AO162">
        <v>23</v>
      </c>
      <c r="AP162" t="b">
        <v>0</v>
      </c>
      <c r="AQ162" t="b">
        <v>0</v>
      </c>
      <c r="AR162">
        <v>99</v>
      </c>
      <c r="AS162">
        <v>100</v>
      </c>
      <c r="AT162" t="b">
        <v>1</v>
      </c>
      <c r="AU162" t="b">
        <v>0</v>
      </c>
      <c r="AV162" t="b">
        <v>0</v>
      </c>
      <c r="AW162">
        <v>18</v>
      </c>
      <c r="AX162">
        <v>1</v>
      </c>
      <c r="AY162" t="b">
        <v>0</v>
      </c>
      <c r="AZ162">
        <v>78</v>
      </c>
      <c r="BA162">
        <v>9.64</v>
      </c>
      <c r="BB162" t="b">
        <v>0</v>
      </c>
      <c r="BC162">
        <v>28</v>
      </c>
      <c r="BD162">
        <v>0.15</v>
      </c>
      <c r="BE162" t="b">
        <v>0</v>
      </c>
      <c r="BF162">
        <v>48</v>
      </c>
      <c r="BG162">
        <v>273.52</v>
      </c>
      <c r="BH162" t="b">
        <v>0</v>
      </c>
      <c r="BI162">
        <v>43</v>
      </c>
      <c r="BJ162" t="b">
        <v>0</v>
      </c>
      <c r="BK162">
        <v>82</v>
      </c>
      <c r="BL162">
        <v>36</v>
      </c>
      <c r="BM162" t="b">
        <v>0</v>
      </c>
      <c r="BN162">
        <v>11</v>
      </c>
      <c r="BO162">
        <v>2</v>
      </c>
      <c r="BP162">
        <v>88</v>
      </c>
      <c r="BQ162">
        <v>514800</v>
      </c>
      <c r="BR162" t="b">
        <v>0</v>
      </c>
      <c r="BS162" t="b">
        <v>0</v>
      </c>
      <c r="BT162">
        <v>5452</v>
      </c>
      <c r="BU162">
        <v>72</v>
      </c>
      <c r="BV162" t="b">
        <v>1</v>
      </c>
      <c r="BW162" t="b">
        <v>0</v>
      </c>
      <c r="BY162">
        <v>0.99</v>
      </c>
      <c r="BZ162">
        <v>0.09</v>
      </c>
      <c r="CA162" t="b">
        <v>0</v>
      </c>
      <c r="CB162">
        <v>80</v>
      </c>
      <c r="CC162">
        <v>3.42</v>
      </c>
      <c r="CD162" t="b">
        <v>0</v>
      </c>
      <c r="CE162">
        <v>35</v>
      </c>
      <c r="CF162">
        <v>0.03</v>
      </c>
      <c r="CG162" t="b">
        <v>0</v>
      </c>
      <c r="CH162">
        <v>41</v>
      </c>
      <c r="CI162">
        <v>0.25</v>
      </c>
      <c r="CL162" t="b">
        <v>0</v>
      </c>
      <c r="CM162" t="b">
        <v>0</v>
      </c>
      <c r="CN162" t="b">
        <v>0</v>
      </c>
      <c r="CO162" t="b">
        <v>0</v>
      </c>
      <c r="CP162" t="b">
        <v>0</v>
      </c>
      <c r="CS162" t="b">
        <v>0</v>
      </c>
      <c r="CT162">
        <v>33</v>
      </c>
      <c r="CU162">
        <v>0.71</v>
      </c>
      <c r="CV162" t="b">
        <v>0</v>
      </c>
      <c r="CW162">
        <v>22</v>
      </c>
      <c r="CX162">
        <v>860</v>
      </c>
      <c r="CY162" t="b">
        <v>0</v>
      </c>
      <c r="CZ162">
        <v>25</v>
      </c>
      <c r="DA162">
        <v>850</v>
      </c>
      <c r="DB162" t="b">
        <v>0</v>
      </c>
      <c r="DC162">
        <v>31</v>
      </c>
      <c r="DD162">
        <v>500</v>
      </c>
      <c r="DE162" t="b">
        <v>0</v>
      </c>
      <c r="DF162">
        <v>42</v>
      </c>
      <c r="DG162">
        <v>79.3</v>
      </c>
      <c r="DH162" t="b">
        <v>0</v>
      </c>
      <c r="DI162">
        <v>53</v>
      </c>
      <c r="DJ162">
        <v>90</v>
      </c>
      <c r="DK162" t="b">
        <v>0</v>
      </c>
      <c r="DL162">
        <v>43</v>
      </c>
      <c r="DM162">
        <v>1</v>
      </c>
      <c r="DN162" t="b">
        <v>0</v>
      </c>
      <c r="DO162">
        <v>68</v>
      </c>
      <c r="DP162">
        <v>6</v>
      </c>
      <c r="DQ162" t="b">
        <v>0</v>
      </c>
      <c r="DR162">
        <v>22</v>
      </c>
      <c r="DS162">
        <v>16</v>
      </c>
      <c r="DT162">
        <v>27</v>
      </c>
      <c r="DU162">
        <v>6</v>
      </c>
      <c r="DV162">
        <v>47</v>
      </c>
      <c r="DW162">
        <v>9</v>
      </c>
      <c r="DX162">
        <v>90</v>
      </c>
      <c r="DY162">
        <v>7</v>
      </c>
      <c r="DZ162">
        <v>11</v>
      </c>
      <c r="EA162" t="b">
        <v>0</v>
      </c>
      <c r="EB162" t="b">
        <v>0</v>
      </c>
      <c r="EC162" t="b">
        <v>0</v>
      </c>
    </row>
    <row r="163" spans="1:133" x14ac:dyDescent="0.75">
      <c r="A163" t="s">
        <v>302</v>
      </c>
      <c r="B163" t="s">
        <v>137</v>
      </c>
      <c r="E163" t="s">
        <v>139</v>
      </c>
      <c r="F163" t="s">
        <v>140</v>
      </c>
      <c r="G163">
        <v>0.01</v>
      </c>
      <c r="H163">
        <v>0</v>
      </c>
      <c r="I163">
        <v>0.1</v>
      </c>
      <c r="J163">
        <v>0</v>
      </c>
      <c r="K163">
        <v>0.04</v>
      </c>
      <c r="L163">
        <v>0.64</v>
      </c>
      <c r="M163">
        <v>0.2</v>
      </c>
      <c r="N163">
        <v>0.05</v>
      </c>
      <c r="O163">
        <v>0.09</v>
      </c>
      <c r="P163">
        <v>0.75</v>
      </c>
      <c r="Q163">
        <v>0.14000000000000001</v>
      </c>
      <c r="R163">
        <v>0</v>
      </c>
      <c r="S163">
        <v>0</v>
      </c>
      <c r="T163" t="b">
        <v>0</v>
      </c>
      <c r="U163" t="b">
        <v>0</v>
      </c>
      <c r="W163" t="b">
        <v>0</v>
      </c>
      <c r="X163">
        <v>0</v>
      </c>
      <c r="Y163">
        <v>0</v>
      </c>
      <c r="Z163">
        <v>5853</v>
      </c>
      <c r="AA163">
        <v>0.25</v>
      </c>
      <c r="AB163">
        <v>0.1</v>
      </c>
      <c r="AC163" t="b">
        <v>0</v>
      </c>
      <c r="AD163" t="b">
        <v>0</v>
      </c>
      <c r="AE163" t="b">
        <v>0</v>
      </c>
      <c r="AF163">
        <v>45</v>
      </c>
      <c r="AG163">
        <v>8.2799999999999999E-2</v>
      </c>
      <c r="AH163" t="b">
        <v>0</v>
      </c>
      <c r="AI163">
        <v>96</v>
      </c>
      <c r="AJ163">
        <v>0.1895</v>
      </c>
      <c r="AK163" t="b">
        <v>0</v>
      </c>
      <c r="AL163">
        <v>10</v>
      </c>
      <c r="AM163">
        <v>0</v>
      </c>
      <c r="AN163">
        <v>87</v>
      </c>
      <c r="AO163">
        <v>22</v>
      </c>
      <c r="AP163" t="b">
        <v>0</v>
      </c>
      <c r="AQ163" t="b">
        <v>0</v>
      </c>
      <c r="AR163">
        <v>97</v>
      </c>
      <c r="AS163">
        <v>99</v>
      </c>
      <c r="AT163" t="b">
        <v>1</v>
      </c>
      <c r="AU163" t="b">
        <v>0</v>
      </c>
      <c r="AV163" t="b">
        <v>0</v>
      </c>
      <c r="AW163">
        <v>12</v>
      </c>
      <c r="AX163">
        <v>1</v>
      </c>
      <c r="AY163" t="b">
        <v>0</v>
      </c>
      <c r="AZ163">
        <v>80</v>
      </c>
      <c r="BA163">
        <v>9.73</v>
      </c>
      <c r="BB163" t="b">
        <v>0</v>
      </c>
      <c r="BC163">
        <v>30</v>
      </c>
      <c r="BD163">
        <v>0.16</v>
      </c>
      <c r="BE163" t="b">
        <v>0</v>
      </c>
      <c r="BF163">
        <v>55</v>
      </c>
      <c r="BG163">
        <v>356.1</v>
      </c>
      <c r="BH163" t="b">
        <v>0</v>
      </c>
      <c r="BI163">
        <v>31</v>
      </c>
      <c r="BJ163" t="b">
        <v>0</v>
      </c>
      <c r="BK163">
        <v>31</v>
      </c>
      <c r="BL163">
        <v>17</v>
      </c>
      <c r="BM163" t="b">
        <v>0</v>
      </c>
      <c r="BN163">
        <v>20</v>
      </c>
      <c r="BO163">
        <v>5</v>
      </c>
      <c r="BP163">
        <v>87</v>
      </c>
      <c r="BQ163">
        <v>487500</v>
      </c>
      <c r="BR163" t="b">
        <v>0</v>
      </c>
      <c r="BS163" t="b">
        <v>0</v>
      </c>
      <c r="BT163">
        <v>3170</v>
      </c>
      <c r="BU163">
        <v>40</v>
      </c>
      <c r="BV163" t="b">
        <v>1</v>
      </c>
      <c r="BW163" t="b">
        <v>0</v>
      </c>
      <c r="BY163">
        <v>0.6</v>
      </c>
      <c r="BZ163">
        <v>0</v>
      </c>
      <c r="CA163" t="b">
        <v>0</v>
      </c>
      <c r="CB163">
        <v>69</v>
      </c>
      <c r="CC163">
        <v>2.02</v>
      </c>
      <c r="CD163" t="b">
        <v>0</v>
      </c>
      <c r="CE163">
        <v>34</v>
      </c>
      <c r="CF163">
        <v>0.03</v>
      </c>
      <c r="CG163" t="b">
        <v>0</v>
      </c>
      <c r="CH163">
        <v>44</v>
      </c>
      <c r="CI163">
        <v>0.28000000000000003</v>
      </c>
      <c r="CL163" t="b">
        <v>0</v>
      </c>
      <c r="CM163" t="b">
        <v>0</v>
      </c>
      <c r="CN163" t="b">
        <v>0</v>
      </c>
      <c r="CO163" t="b">
        <v>0</v>
      </c>
      <c r="CP163" t="b">
        <v>0</v>
      </c>
      <c r="CS163" t="b">
        <v>0</v>
      </c>
      <c r="CT163">
        <v>29</v>
      </c>
      <c r="CU163">
        <v>0.56000000000000005</v>
      </c>
      <c r="CV163" t="b">
        <v>0</v>
      </c>
      <c r="CW163">
        <v>27</v>
      </c>
      <c r="CX163">
        <v>880</v>
      </c>
      <c r="CY163" t="b">
        <v>0</v>
      </c>
      <c r="CZ163">
        <v>21</v>
      </c>
      <c r="DA163">
        <v>819</v>
      </c>
      <c r="DB163" t="b">
        <v>0</v>
      </c>
      <c r="DC163">
        <v>23</v>
      </c>
      <c r="DD163">
        <v>459</v>
      </c>
      <c r="DE163" t="b">
        <v>0</v>
      </c>
      <c r="DF163">
        <v>24</v>
      </c>
      <c r="DG163">
        <v>81.09</v>
      </c>
      <c r="DH163" t="b">
        <v>0</v>
      </c>
      <c r="DI163">
        <v>33</v>
      </c>
      <c r="DJ163">
        <v>109</v>
      </c>
      <c r="DK163" t="b">
        <v>0</v>
      </c>
      <c r="DL163">
        <v>53</v>
      </c>
      <c r="DM163">
        <v>1</v>
      </c>
      <c r="DN163" t="b">
        <v>0</v>
      </c>
      <c r="DO163">
        <v>16</v>
      </c>
      <c r="DP163">
        <v>2</v>
      </c>
      <c r="DQ163" t="b">
        <v>0</v>
      </c>
      <c r="DR163">
        <v>20</v>
      </c>
      <c r="DS163">
        <v>16</v>
      </c>
      <c r="DT163">
        <v>26</v>
      </c>
      <c r="DU163">
        <v>6</v>
      </c>
      <c r="DV163">
        <v>46</v>
      </c>
      <c r="DW163">
        <v>9</v>
      </c>
      <c r="DX163">
        <v>94</v>
      </c>
      <c r="DY163">
        <v>2</v>
      </c>
      <c r="DZ163">
        <v>3</v>
      </c>
      <c r="EA163" t="b">
        <v>0</v>
      </c>
      <c r="EB163" t="b">
        <v>0</v>
      </c>
      <c r="EC163" t="b">
        <v>0</v>
      </c>
    </row>
    <row r="164" spans="1:133" x14ac:dyDescent="0.75">
      <c r="A164" t="s">
        <v>303</v>
      </c>
      <c r="B164" t="s">
        <v>137</v>
      </c>
      <c r="E164" t="s">
        <v>139</v>
      </c>
      <c r="F164" t="s">
        <v>140</v>
      </c>
      <c r="G164">
        <v>0</v>
      </c>
      <c r="H164">
        <v>0.01</v>
      </c>
      <c r="I164">
        <v>0.22</v>
      </c>
      <c r="J164">
        <v>0</v>
      </c>
      <c r="K164">
        <v>7.0000000000000007E-2</v>
      </c>
      <c r="L164">
        <v>0.57999999999999996</v>
      </c>
      <c r="M164">
        <v>0.15</v>
      </c>
      <c r="N164">
        <v>0.01</v>
      </c>
      <c r="O164">
        <v>0.08</v>
      </c>
      <c r="P164">
        <v>0.73</v>
      </c>
      <c r="Q164">
        <v>0.17</v>
      </c>
      <c r="R164">
        <v>0</v>
      </c>
      <c r="S164">
        <v>0</v>
      </c>
      <c r="T164" t="b">
        <v>0</v>
      </c>
      <c r="U164" t="b">
        <v>0</v>
      </c>
      <c r="W164" t="b">
        <v>0</v>
      </c>
      <c r="X164">
        <v>0</v>
      </c>
      <c r="Y164">
        <v>0</v>
      </c>
      <c r="Z164">
        <v>3786</v>
      </c>
      <c r="AA164">
        <v>0.02</v>
      </c>
      <c r="AB164">
        <v>0</v>
      </c>
      <c r="AC164" t="b">
        <v>0</v>
      </c>
      <c r="AD164" t="b">
        <v>0</v>
      </c>
      <c r="AE164" t="b">
        <v>0</v>
      </c>
      <c r="AF164">
        <v>31</v>
      </c>
      <c r="AG164">
        <v>2.1600000000000001E-2</v>
      </c>
      <c r="AH164" t="b">
        <v>0</v>
      </c>
      <c r="AI164">
        <v>89</v>
      </c>
      <c r="AJ164">
        <v>7.9200000000000007E-2</v>
      </c>
      <c r="AK164" t="b">
        <v>0</v>
      </c>
      <c r="AL164">
        <v>3</v>
      </c>
      <c r="AM164">
        <v>0</v>
      </c>
      <c r="AN164">
        <v>74</v>
      </c>
      <c r="AO164">
        <v>13</v>
      </c>
      <c r="AP164" t="b">
        <v>0</v>
      </c>
      <c r="AQ164" t="b">
        <v>0</v>
      </c>
      <c r="AR164">
        <v>97</v>
      </c>
      <c r="AS164">
        <v>99</v>
      </c>
      <c r="AT164" t="b">
        <v>1</v>
      </c>
      <c r="AU164" t="b">
        <v>0</v>
      </c>
      <c r="AV164" t="b">
        <v>0</v>
      </c>
      <c r="AW164">
        <v>4</v>
      </c>
      <c r="AX164">
        <v>1</v>
      </c>
      <c r="AY164" t="b">
        <v>0</v>
      </c>
      <c r="AZ164">
        <v>78</v>
      </c>
      <c r="BA164">
        <v>9.6</v>
      </c>
      <c r="BB164" t="b">
        <v>0</v>
      </c>
      <c r="BC164">
        <v>25</v>
      </c>
      <c r="BD164">
        <v>0.14000000000000001</v>
      </c>
      <c r="BE164" t="b">
        <v>0</v>
      </c>
      <c r="BF164">
        <v>75</v>
      </c>
      <c r="BG164">
        <v>795.59</v>
      </c>
      <c r="BH164" t="b">
        <v>0</v>
      </c>
      <c r="BI164">
        <v>39</v>
      </c>
      <c r="BJ164" t="b">
        <v>0</v>
      </c>
      <c r="BK164">
        <v>10</v>
      </c>
      <c r="BL164">
        <v>11</v>
      </c>
      <c r="BM164" t="b">
        <v>0</v>
      </c>
      <c r="BN164">
        <v>5</v>
      </c>
      <c r="BO164">
        <v>0</v>
      </c>
      <c r="BP164">
        <v>95</v>
      </c>
      <c r="BQ164">
        <v>784000</v>
      </c>
      <c r="BR164" t="b">
        <v>0</v>
      </c>
      <c r="BS164" t="b">
        <v>0</v>
      </c>
      <c r="BT164">
        <v>508</v>
      </c>
      <c r="BU164">
        <v>7</v>
      </c>
      <c r="BV164" t="b">
        <v>1</v>
      </c>
      <c r="BW164" t="b">
        <v>0</v>
      </c>
      <c r="BY164">
        <v>0.63</v>
      </c>
      <c r="BZ164">
        <v>0</v>
      </c>
      <c r="CA164" t="b">
        <v>0</v>
      </c>
      <c r="CB164">
        <v>60</v>
      </c>
      <c r="CC164">
        <v>1.35</v>
      </c>
      <c r="CD164" t="b">
        <v>0</v>
      </c>
      <c r="CE164">
        <v>36</v>
      </c>
      <c r="CF164">
        <v>0.04</v>
      </c>
      <c r="CG164" t="b">
        <v>0</v>
      </c>
      <c r="CH164">
        <v>29</v>
      </c>
      <c r="CI164">
        <v>0.16</v>
      </c>
      <c r="CL164" t="b">
        <v>0</v>
      </c>
      <c r="CM164" t="b">
        <v>0</v>
      </c>
      <c r="CN164" t="b">
        <v>0</v>
      </c>
      <c r="CO164" t="b">
        <v>0</v>
      </c>
      <c r="CP164" t="b">
        <v>0</v>
      </c>
      <c r="CS164" t="b">
        <v>0</v>
      </c>
      <c r="CT164">
        <v>22</v>
      </c>
      <c r="CU164">
        <v>0.28000000000000003</v>
      </c>
      <c r="CV164" t="b">
        <v>0</v>
      </c>
      <c r="CW164">
        <v>9</v>
      </c>
      <c r="CX164">
        <v>790</v>
      </c>
      <c r="CY164" t="b">
        <v>0</v>
      </c>
      <c r="CZ164">
        <v>13</v>
      </c>
      <c r="DA164">
        <v>740</v>
      </c>
      <c r="DB164" t="b">
        <v>0</v>
      </c>
      <c r="DC164">
        <v>8</v>
      </c>
      <c r="DD164">
        <v>360</v>
      </c>
      <c r="DE164" t="b">
        <v>0</v>
      </c>
      <c r="DF164">
        <v>16</v>
      </c>
      <c r="DG164">
        <v>82</v>
      </c>
      <c r="DH164" t="b">
        <v>0</v>
      </c>
      <c r="DI164">
        <v>4</v>
      </c>
      <c r="DJ164">
        <v>181</v>
      </c>
      <c r="DK164" t="b">
        <v>0</v>
      </c>
      <c r="DL164">
        <v>67</v>
      </c>
      <c r="DM164">
        <v>3</v>
      </c>
      <c r="DN164" t="b">
        <v>0</v>
      </c>
      <c r="DO164">
        <v>29</v>
      </c>
      <c r="DP164">
        <v>3</v>
      </c>
      <c r="DQ164" t="b">
        <v>0</v>
      </c>
      <c r="DR164">
        <v>0</v>
      </c>
      <c r="DS164">
        <v>3</v>
      </c>
      <c r="DT164">
        <v>4</v>
      </c>
      <c r="DU164">
        <v>2</v>
      </c>
      <c r="DV164">
        <v>10</v>
      </c>
      <c r="DW164">
        <v>2</v>
      </c>
      <c r="DX164">
        <v>92</v>
      </c>
      <c r="DY164">
        <v>3</v>
      </c>
      <c r="DZ164">
        <v>0</v>
      </c>
      <c r="EA164" t="b">
        <v>0</v>
      </c>
      <c r="EB164" t="b">
        <v>0</v>
      </c>
      <c r="EC164" t="b">
        <v>0</v>
      </c>
    </row>
    <row r="165" spans="1:133" x14ac:dyDescent="0.75">
      <c r="A165" t="s">
        <v>304</v>
      </c>
      <c r="B165" t="s">
        <v>137</v>
      </c>
      <c r="E165" t="s">
        <v>139</v>
      </c>
      <c r="F165" t="s">
        <v>140</v>
      </c>
      <c r="G165">
        <v>0.01</v>
      </c>
      <c r="H165">
        <v>0.01</v>
      </c>
      <c r="I165">
        <v>0.11</v>
      </c>
      <c r="J165">
        <v>0.01</v>
      </c>
      <c r="K165">
        <v>0.1</v>
      </c>
      <c r="L165">
        <v>0.44</v>
      </c>
      <c r="M165">
        <v>0.34</v>
      </c>
      <c r="N165">
        <v>0.09</v>
      </c>
      <c r="O165">
        <v>0.11</v>
      </c>
      <c r="P165">
        <v>0.74</v>
      </c>
      <c r="Q165">
        <v>0.14000000000000001</v>
      </c>
      <c r="R165">
        <v>0</v>
      </c>
      <c r="S165">
        <v>0</v>
      </c>
      <c r="T165" t="b">
        <v>0</v>
      </c>
      <c r="U165" t="b">
        <v>0</v>
      </c>
      <c r="W165" t="b">
        <v>0</v>
      </c>
      <c r="X165">
        <v>0</v>
      </c>
      <c r="Y165">
        <v>0</v>
      </c>
      <c r="Z165">
        <v>3970</v>
      </c>
      <c r="AA165">
        <v>0.15</v>
      </c>
      <c r="AB165">
        <v>0.05</v>
      </c>
      <c r="AC165" t="b">
        <v>0</v>
      </c>
      <c r="AD165" t="b">
        <v>0</v>
      </c>
      <c r="AE165" t="b">
        <v>0</v>
      </c>
      <c r="AF165">
        <v>21</v>
      </c>
      <c r="AG165">
        <v>5.7999999999999996E-3</v>
      </c>
      <c r="AH165" t="b">
        <v>0</v>
      </c>
      <c r="AI165">
        <v>12</v>
      </c>
      <c r="AJ165">
        <v>1.1999999999999999E-3</v>
      </c>
      <c r="AK165" t="b">
        <v>0</v>
      </c>
      <c r="AL165">
        <v>0</v>
      </c>
      <c r="AM165">
        <v>0</v>
      </c>
      <c r="AN165">
        <v>17</v>
      </c>
      <c r="AO165">
        <v>2</v>
      </c>
      <c r="AP165" t="b">
        <v>0</v>
      </c>
      <c r="AQ165" t="b">
        <v>0</v>
      </c>
      <c r="AR165">
        <v>99</v>
      </c>
      <c r="AS165">
        <v>100</v>
      </c>
      <c r="AT165" t="b">
        <v>1</v>
      </c>
      <c r="AU165" t="b">
        <v>0</v>
      </c>
      <c r="AV165" t="b">
        <v>0</v>
      </c>
      <c r="AW165">
        <v>10</v>
      </c>
      <c r="AX165">
        <v>1</v>
      </c>
      <c r="AY165" t="b">
        <v>0</v>
      </c>
      <c r="AZ165">
        <v>77</v>
      </c>
      <c r="BA165">
        <v>9.58</v>
      </c>
      <c r="BB165" t="b">
        <v>0</v>
      </c>
      <c r="BC165">
        <v>27</v>
      </c>
      <c r="BD165">
        <v>0.14000000000000001</v>
      </c>
      <c r="BE165" t="b">
        <v>0</v>
      </c>
      <c r="BF165">
        <v>95</v>
      </c>
      <c r="BG165">
        <v>3048.11</v>
      </c>
      <c r="BH165" t="b">
        <v>0</v>
      </c>
      <c r="BI165">
        <v>50</v>
      </c>
      <c r="BJ165" t="b">
        <v>0</v>
      </c>
      <c r="BK165">
        <v>71</v>
      </c>
      <c r="BL165">
        <v>30</v>
      </c>
      <c r="BM165" t="b">
        <v>0</v>
      </c>
      <c r="BN165">
        <v>11</v>
      </c>
      <c r="BO165">
        <v>1</v>
      </c>
      <c r="BP165">
        <v>87</v>
      </c>
      <c r="BQ165">
        <v>492900</v>
      </c>
      <c r="BR165" t="b">
        <v>0</v>
      </c>
      <c r="BS165" t="b">
        <v>0</v>
      </c>
      <c r="BT165">
        <v>4397</v>
      </c>
      <c r="BU165">
        <v>58</v>
      </c>
      <c r="BV165" t="b">
        <v>1</v>
      </c>
      <c r="BW165" t="b">
        <v>0</v>
      </c>
      <c r="BY165">
        <v>0.67</v>
      </c>
      <c r="BZ165">
        <v>0</v>
      </c>
      <c r="CA165" t="b">
        <v>0</v>
      </c>
      <c r="CB165">
        <v>73</v>
      </c>
      <c r="CC165">
        <v>2.42</v>
      </c>
      <c r="CD165" t="b">
        <v>0</v>
      </c>
      <c r="CE165">
        <v>36</v>
      </c>
      <c r="CF165">
        <v>0.04</v>
      </c>
      <c r="CG165" t="b">
        <v>0</v>
      </c>
      <c r="CH165">
        <v>35</v>
      </c>
      <c r="CI165">
        <v>0.2</v>
      </c>
      <c r="CL165" t="b">
        <v>0</v>
      </c>
      <c r="CM165" t="b">
        <v>0</v>
      </c>
      <c r="CN165" t="b">
        <v>0</v>
      </c>
      <c r="CO165" t="b">
        <v>0</v>
      </c>
      <c r="CP165" t="b">
        <v>0</v>
      </c>
      <c r="CS165" t="b">
        <v>0</v>
      </c>
      <c r="CT165">
        <v>80</v>
      </c>
      <c r="CU165">
        <v>6.17</v>
      </c>
      <c r="CV165" t="b">
        <v>0</v>
      </c>
      <c r="CW165">
        <v>16</v>
      </c>
      <c r="CX165">
        <v>830</v>
      </c>
      <c r="CY165" t="b">
        <v>0</v>
      </c>
      <c r="CZ165">
        <v>9</v>
      </c>
      <c r="DA165">
        <v>700</v>
      </c>
      <c r="DB165" t="b">
        <v>0</v>
      </c>
      <c r="DC165">
        <v>6</v>
      </c>
      <c r="DD165">
        <v>340</v>
      </c>
      <c r="DE165" t="b">
        <v>0</v>
      </c>
      <c r="DF165">
        <v>22</v>
      </c>
      <c r="DG165">
        <v>81.3</v>
      </c>
      <c r="DH165" t="b">
        <v>0</v>
      </c>
      <c r="DI165">
        <v>42</v>
      </c>
      <c r="DJ165">
        <v>100</v>
      </c>
      <c r="DK165" t="b">
        <v>0</v>
      </c>
      <c r="DL165">
        <v>75</v>
      </c>
      <c r="DM165">
        <v>5</v>
      </c>
      <c r="DN165" t="b">
        <v>0</v>
      </c>
      <c r="DO165">
        <v>8</v>
      </c>
      <c r="DP165">
        <v>1</v>
      </c>
      <c r="DQ165" t="b">
        <v>0</v>
      </c>
      <c r="DR165">
        <v>13</v>
      </c>
      <c r="DS165">
        <v>12</v>
      </c>
      <c r="DT165">
        <v>6</v>
      </c>
      <c r="DU165">
        <v>2</v>
      </c>
      <c r="DV165">
        <v>18</v>
      </c>
      <c r="DW165">
        <v>4</v>
      </c>
      <c r="DX165">
        <v>92</v>
      </c>
      <c r="DY165">
        <v>3</v>
      </c>
      <c r="DZ165">
        <v>1</v>
      </c>
      <c r="EA165" t="b">
        <v>0</v>
      </c>
      <c r="EB165" t="b">
        <v>0</v>
      </c>
      <c r="EC165" t="b">
        <v>0</v>
      </c>
    </row>
    <row r="166" spans="1:133" x14ac:dyDescent="0.75">
      <c r="A166" t="s">
        <v>305</v>
      </c>
      <c r="B166" t="s">
        <v>137</v>
      </c>
      <c r="E166" t="s">
        <v>139</v>
      </c>
      <c r="F166" t="s">
        <v>140</v>
      </c>
      <c r="G166">
        <v>0</v>
      </c>
      <c r="H166">
        <v>0</v>
      </c>
      <c r="I166">
        <v>0.08</v>
      </c>
      <c r="J166">
        <v>0</v>
      </c>
      <c r="K166">
        <v>0.03</v>
      </c>
      <c r="L166">
        <v>0.62</v>
      </c>
      <c r="M166">
        <v>0.26</v>
      </c>
      <c r="N166">
        <v>0.08</v>
      </c>
      <c r="O166">
        <v>0.08</v>
      </c>
      <c r="P166">
        <v>0.75</v>
      </c>
      <c r="Q166">
        <v>0.15</v>
      </c>
      <c r="R166">
        <v>0</v>
      </c>
      <c r="S166">
        <v>0</v>
      </c>
      <c r="T166" t="b">
        <v>0</v>
      </c>
      <c r="U166" t="b">
        <v>0</v>
      </c>
      <c r="W166" t="b">
        <v>0</v>
      </c>
      <c r="X166">
        <v>0</v>
      </c>
      <c r="Y166">
        <v>0</v>
      </c>
      <c r="Z166">
        <v>5271</v>
      </c>
      <c r="AA166">
        <v>0.15</v>
      </c>
      <c r="AB166">
        <v>0.05</v>
      </c>
      <c r="AC166" t="b">
        <v>0</v>
      </c>
      <c r="AD166" t="b">
        <v>0</v>
      </c>
      <c r="AE166" t="b">
        <v>0</v>
      </c>
      <c r="AF166">
        <v>35</v>
      </c>
      <c r="AG166">
        <v>3.2399999999999998E-2</v>
      </c>
      <c r="AH166" t="b">
        <v>0</v>
      </c>
      <c r="AI166">
        <v>28</v>
      </c>
      <c r="AJ166">
        <v>5.4000000000000003E-3</v>
      </c>
      <c r="AK166" t="b">
        <v>0</v>
      </c>
      <c r="AL166">
        <v>1</v>
      </c>
      <c r="AM166">
        <v>0</v>
      </c>
      <c r="AN166">
        <v>59</v>
      </c>
      <c r="AO166">
        <v>9</v>
      </c>
      <c r="AP166" t="b">
        <v>0</v>
      </c>
      <c r="AQ166" t="b">
        <v>0</v>
      </c>
      <c r="AR166">
        <v>99</v>
      </c>
      <c r="AS166">
        <v>100</v>
      </c>
      <c r="AT166" t="b">
        <v>1</v>
      </c>
      <c r="AU166" t="b">
        <v>0</v>
      </c>
      <c r="AV166" t="b">
        <v>0</v>
      </c>
      <c r="AW166">
        <v>12</v>
      </c>
      <c r="AX166">
        <v>1</v>
      </c>
      <c r="AY166" t="b">
        <v>0</v>
      </c>
      <c r="AZ166">
        <v>77</v>
      </c>
      <c r="BA166">
        <v>9.5399999999999991</v>
      </c>
      <c r="BB166" t="b">
        <v>0</v>
      </c>
      <c r="BC166">
        <v>26</v>
      </c>
      <c r="BD166">
        <v>0.14000000000000001</v>
      </c>
      <c r="BE166" t="b">
        <v>0</v>
      </c>
      <c r="BF166">
        <v>91</v>
      </c>
      <c r="BG166">
        <v>1995.09</v>
      </c>
      <c r="BH166" t="b">
        <v>0</v>
      </c>
      <c r="BI166">
        <v>18</v>
      </c>
      <c r="BJ166" t="b">
        <v>0</v>
      </c>
      <c r="BK166">
        <v>56</v>
      </c>
      <c r="BL166">
        <v>24</v>
      </c>
      <c r="BM166" t="b">
        <v>0</v>
      </c>
      <c r="BN166">
        <v>39</v>
      </c>
      <c r="BO166">
        <v>16</v>
      </c>
      <c r="BP166">
        <v>88</v>
      </c>
      <c r="BQ166">
        <v>511300</v>
      </c>
      <c r="BR166" t="b">
        <v>0</v>
      </c>
      <c r="BS166" t="b">
        <v>0</v>
      </c>
      <c r="BT166">
        <v>4654</v>
      </c>
      <c r="BU166">
        <v>62</v>
      </c>
      <c r="BV166" t="b">
        <v>1</v>
      </c>
      <c r="BW166" t="b">
        <v>0</v>
      </c>
      <c r="BY166">
        <v>0.21</v>
      </c>
      <c r="BZ166">
        <v>0</v>
      </c>
      <c r="CA166" t="b">
        <v>0</v>
      </c>
      <c r="CB166">
        <v>84</v>
      </c>
      <c r="CC166">
        <v>4.24</v>
      </c>
      <c r="CD166" t="b">
        <v>0</v>
      </c>
      <c r="CE166">
        <v>39</v>
      </c>
      <c r="CF166">
        <v>0.04</v>
      </c>
      <c r="CG166" t="b">
        <v>0</v>
      </c>
      <c r="CH166">
        <v>25</v>
      </c>
      <c r="CI166">
        <v>0.14000000000000001</v>
      </c>
      <c r="CL166" t="b">
        <v>0</v>
      </c>
      <c r="CM166" t="b">
        <v>0</v>
      </c>
      <c r="CN166" t="b">
        <v>0</v>
      </c>
      <c r="CO166" t="b">
        <v>0</v>
      </c>
      <c r="CP166" t="b">
        <v>0</v>
      </c>
      <c r="CS166" t="b">
        <v>0</v>
      </c>
      <c r="CT166">
        <v>57</v>
      </c>
      <c r="CU166">
        <v>2.48</v>
      </c>
      <c r="CV166" t="b">
        <v>0</v>
      </c>
      <c r="CW166">
        <v>24</v>
      </c>
      <c r="CX166">
        <v>869</v>
      </c>
      <c r="CY166" t="b">
        <v>0</v>
      </c>
      <c r="CZ166">
        <v>25</v>
      </c>
      <c r="DA166">
        <v>850</v>
      </c>
      <c r="DB166" t="b">
        <v>0</v>
      </c>
      <c r="DC166">
        <v>27</v>
      </c>
      <c r="DD166">
        <v>480</v>
      </c>
      <c r="DE166" t="b">
        <v>0</v>
      </c>
      <c r="DF166">
        <v>11</v>
      </c>
      <c r="DG166">
        <v>82.9</v>
      </c>
      <c r="DH166" t="b">
        <v>0</v>
      </c>
      <c r="DI166">
        <v>38</v>
      </c>
      <c r="DJ166">
        <v>104</v>
      </c>
      <c r="DK166" t="b">
        <v>0</v>
      </c>
      <c r="DL166">
        <v>53</v>
      </c>
      <c r="DM166">
        <v>1</v>
      </c>
      <c r="DN166" t="b">
        <v>0</v>
      </c>
      <c r="DO166">
        <v>75</v>
      </c>
      <c r="DP166">
        <v>7</v>
      </c>
      <c r="DQ166" t="b">
        <v>0</v>
      </c>
      <c r="DR166">
        <v>17</v>
      </c>
      <c r="DS166">
        <v>14</v>
      </c>
      <c r="DT166">
        <v>28</v>
      </c>
      <c r="DU166">
        <v>7</v>
      </c>
      <c r="DV166">
        <v>47</v>
      </c>
      <c r="DW166">
        <v>9</v>
      </c>
      <c r="DX166">
        <v>90</v>
      </c>
      <c r="DY166">
        <v>4</v>
      </c>
      <c r="DZ166">
        <v>10</v>
      </c>
      <c r="EA166" t="b">
        <v>0</v>
      </c>
      <c r="EB166" t="b">
        <v>0</v>
      </c>
      <c r="EC166" t="b">
        <v>0</v>
      </c>
    </row>
    <row r="167" spans="1:133" x14ac:dyDescent="0.75">
      <c r="A167" t="s">
        <v>306</v>
      </c>
      <c r="B167" t="s">
        <v>137</v>
      </c>
      <c r="E167" t="s">
        <v>139</v>
      </c>
      <c r="F167" t="s">
        <v>140</v>
      </c>
      <c r="G167">
        <v>0</v>
      </c>
      <c r="H167">
        <v>0</v>
      </c>
      <c r="I167">
        <v>0.1</v>
      </c>
      <c r="J167">
        <v>0</v>
      </c>
      <c r="K167">
        <v>0.02</v>
      </c>
      <c r="L167">
        <v>0.68</v>
      </c>
      <c r="M167">
        <v>0.19</v>
      </c>
      <c r="N167">
        <v>0.01</v>
      </c>
      <c r="O167">
        <v>0.1</v>
      </c>
      <c r="P167">
        <v>0.77</v>
      </c>
      <c r="Q167">
        <v>0.12</v>
      </c>
      <c r="R167">
        <v>0</v>
      </c>
      <c r="S167">
        <v>0</v>
      </c>
      <c r="T167" t="b">
        <v>0</v>
      </c>
      <c r="U167" t="b">
        <v>0</v>
      </c>
      <c r="W167" t="b">
        <v>0</v>
      </c>
      <c r="X167">
        <v>0</v>
      </c>
      <c r="Y167">
        <v>16</v>
      </c>
      <c r="Z167">
        <v>5574</v>
      </c>
      <c r="AA167">
        <v>0.19</v>
      </c>
      <c r="AB167">
        <v>7.0000000000000007E-2</v>
      </c>
      <c r="AC167" t="b">
        <v>0</v>
      </c>
      <c r="AD167" t="b">
        <v>0</v>
      </c>
      <c r="AE167" t="b">
        <v>0</v>
      </c>
      <c r="AF167">
        <v>33</v>
      </c>
      <c r="AG167">
        <v>2.75E-2</v>
      </c>
      <c r="AH167" t="b">
        <v>0</v>
      </c>
      <c r="AI167">
        <v>85</v>
      </c>
      <c r="AJ167">
        <v>6.1100000000000002E-2</v>
      </c>
      <c r="AK167" t="b">
        <v>0</v>
      </c>
      <c r="AL167">
        <v>2</v>
      </c>
      <c r="AM167">
        <v>0</v>
      </c>
      <c r="AN167">
        <v>71</v>
      </c>
      <c r="AO167">
        <v>12</v>
      </c>
      <c r="AP167" t="b">
        <v>0</v>
      </c>
      <c r="AQ167" t="b">
        <v>0</v>
      </c>
      <c r="AR167">
        <v>95</v>
      </c>
      <c r="AS167">
        <v>98</v>
      </c>
      <c r="AT167" t="b">
        <v>1</v>
      </c>
      <c r="AU167" t="b">
        <v>0</v>
      </c>
      <c r="AV167" t="b">
        <v>0</v>
      </c>
      <c r="AW167">
        <v>8</v>
      </c>
      <c r="AX167">
        <v>1</v>
      </c>
      <c r="AY167" t="b">
        <v>0</v>
      </c>
      <c r="AZ167">
        <v>74</v>
      </c>
      <c r="BA167">
        <v>9.43</v>
      </c>
      <c r="BB167" t="b">
        <v>0</v>
      </c>
      <c r="BC167">
        <v>18</v>
      </c>
      <c r="BD167">
        <v>0.11</v>
      </c>
      <c r="BE167" t="b">
        <v>0</v>
      </c>
      <c r="BF167">
        <v>57</v>
      </c>
      <c r="BG167">
        <v>392.24</v>
      </c>
      <c r="BH167" t="b">
        <v>0</v>
      </c>
      <c r="BI167">
        <v>65</v>
      </c>
      <c r="BJ167" t="b">
        <v>0</v>
      </c>
      <c r="BK167">
        <v>16</v>
      </c>
      <c r="BL167">
        <v>13</v>
      </c>
      <c r="BM167" t="b">
        <v>0</v>
      </c>
      <c r="BN167">
        <v>17</v>
      </c>
      <c r="BO167">
        <v>4</v>
      </c>
      <c r="BP167">
        <v>92</v>
      </c>
      <c r="BQ167">
        <v>638500</v>
      </c>
      <c r="BR167" t="b">
        <v>0</v>
      </c>
      <c r="BS167" t="b">
        <v>0</v>
      </c>
      <c r="BT167">
        <v>373</v>
      </c>
      <c r="BU167">
        <v>5</v>
      </c>
      <c r="BV167" t="b">
        <v>1</v>
      </c>
      <c r="BW167" t="b">
        <v>0</v>
      </c>
      <c r="BY167">
        <v>0.21</v>
      </c>
      <c r="BZ167">
        <v>0</v>
      </c>
      <c r="CA167" t="b">
        <v>0</v>
      </c>
      <c r="CB167">
        <v>71</v>
      </c>
      <c r="CC167">
        <v>2.23</v>
      </c>
      <c r="CD167" t="b">
        <v>0</v>
      </c>
      <c r="CE167">
        <v>40</v>
      </c>
      <c r="CF167">
        <v>0.04</v>
      </c>
      <c r="CG167" t="b">
        <v>0</v>
      </c>
      <c r="CH167">
        <v>22</v>
      </c>
      <c r="CI167">
        <v>0.13</v>
      </c>
      <c r="CL167" t="b">
        <v>0</v>
      </c>
      <c r="CM167" t="b">
        <v>0</v>
      </c>
      <c r="CN167" t="b">
        <v>0</v>
      </c>
      <c r="CO167" t="b">
        <v>0</v>
      </c>
      <c r="CP167" t="b">
        <v>0</v>
      </c>
      <c r="CS167" t="b">
        <v>0</v>
      </c>
      <c r="CT167">
        <v>2</v>
      </c>
      <c r="CU167">
        <v>0</v>
      </c>
      <c r="CV167" t="b">
        <v>0</v>
      </c>
      <c r="CW167">
        <v>29</v>
      </c>
      <c r="CX167">
        <v>890</v>
      </c>
      <c r="CY167" t="b">
        <v>0</v>
      </c>
      <c r="CZ167">
        <v>22</v>
      </c>
      <c r="DA167">
        <v>830</v>
      </c>
      <c r="DB167" t="b">
        <v>0</v>
      </c>
      <c r="DC167">
        <v>27</v>
      </c>
      <c r="DD167">
        <v>480</v>
      </c>
      <c r="DE167" t="b">
        <v>0</v>
      </c>
      <c r="DF167">
        <v>13</v>
      </c>
      <c r="DG167">
        <v>82.5</v>
      </c>
      <c r="DH167" t="b">
        <v>0</v>
      </c>
      <c r="DI167">
        <v>15</v>
      </c>
      <c r="DJ167">
        <v>139</v>
      </c>
      <c r="DK167" t="b">
        <v>0</v>
      </c>
      <c r="DL167">
        <v>57</v>
      </c>
      <c r="DM167">
        <v>2</v>
      </c>
      <c r="DN167" t="b">
        <v>0</v>
      </c>
      <c r="DO167">
        <v>61</v>
      </c>
      <c r="DP167">
        <v>5</v>
      </c>
      <c r="DQ167" t="b">
        <v>0</v>
      </c>
      <c r="DR167">
        <v>16</v>
      </c>
      <c r="DS167">
        <v>14</v>
      </c>
      <c r="DT167">
        <v>36</v>
      </c>
      <c r="DU167">
        <v>8</v>
      </c>
      <c r="DV167">
        <v>35</v>
      </c>
      <c r="DW167">
        <v>6</v>
      </c>
      <c r="DX167">
        <v>92</v>
      </c>
      <c r="DY167">
        <v>4</v>
      </c>
      <c r="DZ167">
        <v>1</v>
      </c>
      <c r="EA167" t="b">
        <v>0</v>
      </c>
      <c r="EB167" t="b">
        <v>0</v>
      </c>
      <c r="EC167" t="b">
        <v>0</v>
      </c>
    </row>
    <row r="168" spans="1:133" x14ac:dyDescent="0.75">
      <c r="A168" t="s">
        <v>307</v>
      </c>
      <c r="B168" t="s">
        <v>137</v>
      </c>
      <c r="C168" t="s">
        <v>138</v>
      </c>
      <c r="E168" t="s">
        <v>139</v>
      </c>
      <c r="F168" t="s">
        <v>140</v>
      </c>
      <c r="G168">
        <v>0</v>
      </c>
      <c r="H168">
        <v>0.01</v>
      </c>
      <c r="I168">
        <v>0.09</v>
      </c>
      <c r="J168">
        <v>0</v>
      </c>
      <c r="K168">
        <v>0.04</v>
      </c>
      <c r="L168">
        <v>0.72</v>
      </c>
      <c r="M168">
        <v>0.14000000000000001</v>
      </c>
      <c r="N168">
        <v>0.01</v>
      </c>
      <c r="O168">
        <v>0.12</v>
      </c>
      <c r="P168">
        <v>0.71</v>
      </c>
      <c r="Q168">
        <v>0.16</v>
      </c>
      <c r="R168">
        <v>0</v>
      </c>
      <c r="S168">
        <v>0</v>
      </c>
      <c r="T168" t="b">
        <v>0</v>
      </c>
      <c r="U168" t="b">
        <v>0</v>
      </c>
      <c r="W168" t="b">
        <v>0</v>
      </c>
      <c r="X168">
        <v>0</v>
      </c>
      <c r="Y168">
        <v>9</v>
      </c>
      <c r="Z168">
        <v>8106</v>
      </c>
      <c r="AA168">
        <v>0.2</v>
      </c>
      <c r="AB168">
        <v>7.0000000000000007E-2</v>
      </c>
      <c r="AC168" t="b">
        <v>0</v>
      </c>
      <c r="AD168" t="b">
        <v>0</v>
      </c>
      <c r="AE168" t="b">
        <v>0</v>
      </c>
      <c r="AF168">
        <v>35</v>
      </c>
      <c r="AG168">
        <v>3.3700000000000001E-2</v>
      </c>
      <c r="AH168" t="b">
        <v>0</v>
      </c>
      <c r="AI168">
        <v>88</v>
      </c>
      <c r="AJ168">
        <v>7.2599999999999998E-2</v>
      </c>
      <c r="AK168" t="b">
        <v>0</v>
      </c>
      <c r="AL168">
        <v>4</v>
      </c>
      <c r="AM168">
        <v>0</v>
      </c>
      <c r="AN168">
        <v>59</v>
      </c>
      <c r="AO168">
        <v>9</v>
      </c>
      <c r="AP168" t="b">
        <v>0</v>
      </c>
      <c r="AQ168" t="b">
        <v>0</v>
      </c>
      <c r="AR168">
        <v>95</v>
      </c>
      <c r="AS168">
        <v>98</v>
      </c>
      <c r="AT168" t="b">
        <v>1</v>
      </c>
      <c r="AU168" t="b">
        <v>0</v>
      </c>
      <c r="AV168" t="b">
        <v>0</v>
      </c>
      <c r="AW168">
        <v>6</v>
      </c>
      <c r="AX168">
        <v>1</v>
      </c>
      <c r="AY168" t="b">
        <v>0</v>
      </c>
      <c r="AZ168">
        <v>74</v>
      </c>
      <c r="BA168">
        <v>9.41</v>
      </c>
      <c r="BB168" t="b">
        <v>0</v>
      </c>
      <c r="BC168">
        <v>28</v>
      </c>
      <c r="BD168">
        <v>0.15</v>
      </c>
      <c r="BE168" t="b">
        <v>0</v>
      </c>
      <c r="BF168">
        <v>88</v>
      </c>
      <c r="BG168">
        <v>1575.28</v>
      </c>
      <c r="BH168" t="b">
        <v>0</v>
      </c>
      <c r="BI168">
        <v>9</v>
      </c>
      <c r="BJ168" t="b">
        <v>0</v>
      </c>
      <c r="BK168">
        <v>51</v>
      </c>
      <c r="BL168">
        <v>23</v>
      </c>
      <c r="BM168" t="b">
        <v>0</v>
      </c>
      <c r="BN168">
        <v>12</v>
      </c>
      <c r="BO168">
        <v>2</v>
      </c>
      <c r="BP168">
        <v>93</v>
      </c>
      <c r="BQ168">
        <v>644300</v>
      </c>
      <c r="BR168" t="b">
        <v>0</v>
      </c>
      <c r="BS168" t="b">
        <v>0</v>
      </c>
      <c r="BT168">
        <v>585</v>
      </c>
      <c r="BU168">
        <v>8</v>
      </c>
      <c r="BV168" t="b">
        <v>1</v>
      </c>
      <c r="BW168" t="b">
        <v>0</v>
      </c>
      <c r="BY168">
        <v>0.21</v>
      </c>
      <c r="BZ168">
        <v>0</v>
      </c>
      <c r="CA168" t="b">
        <v>0</v>
      </c>
      <c r="CB168">
        <v>79</v>
      </c>
      <c r="CC168">
        <v>3.26</v>
      </c>
      <c r="CD168" t="b">
        <v>0</v>
      </c>
      <c r="CE168">
        <v>43</v>
      </c>
      <c r="CF168">
        <v>0.05</v>
      </c>
      <c r="CG168" t="b">
        <v>0</v>
      </c>
      <c r="CH168">
        <v>25</v>
      </c>
      <c r="CI168">
        <v>0.14000000000000001</v>
      </c>
      <c r="CL168" t="b">
        <v>0</v>
      </c>
      <c r="CM168" t="b">
        <v>0</v>
      </c>
      <c r="CN168" t="b">
        <v>0</v>
      </c>
      <c r="CO168" t="b">
        <v>0</v>
      </c>
      <c r="CP168" t="b">
        <v>0</v>
      </c>
      <c r="CQ168">
        <v>37</v>
      </c>
      <c r="CR168">
        <v>0</v>
      </c>
      <c r="CS168" t="b">
        <v>0</v>
      </c>
      <c r="CT168">
        <v>41</v>
      </c>
      <c r="CU168">
        <v>1.17</v>
      </c>
      <c r="CV168" t="b">
        <v>0</v>
      </c>
      <c r="CW168">
        <v>20</v>
      </c>
      <c r="CX168">
        <v>850</v>
      </c>
      <c r="CY168" t="b">
        <v>0</v>
      </c>
      <c r="CZ168">
        <v>15</v>
      </c>
      <c r="DA168">
        <v>770</v>
      </c>
      <c r="DB168" t="b">
        <v>0</v>
      </c>
      <c r="DC168">
        <v>16</v>
      </c>
      <c r="DD168">
        <v>420</v>
      </c>
      <c r="DE168" t="b">
        <v>0</v>
      </c>
      <c r="DF168">
        <v>28</v>
      </c>
      <c r="DG168">
        <v>80.59</v>
      </c>
      <c r="DH168" t="b">
        <v>0</v>
      </c>
      <c r="DI168">
        <v>33</v>
      </c>
      <c r="DJ168">
        <v>110</v>
      </c>
      <c r="DK168" t="b">
        <v>0</v>
      </c>
      <c r="DL168">
        <v>74</v>
      </c>
      <c r="DM168">
        <v>5</v>
      </c>
      <c r="DN168" t="b">
        <v>0</v>
      </c>
      <c r="DO168">
        <v>33</v>
      </c>
      <c r="DP168">
        <v>3</v>
      </c>
      <c r="DQ168" t="b">
        <v>0</v>
      </c>
      <c r="DR168">
        <v>16</v>
      </c>
      <c r="DS168">
        <v>13</v>
      </c>
      <c r="DT168">
        <v>17</v>
      </c>
      <c r="DU168">
        <v>4</v>
      </c>
      <c r="DV168">
        <v>8</v>
      </c>
      <c r="DW168">
        <v>2</v>
      </c>
      <c r="DX168">
        <v>93</v>
      </c>
      <c r="DY168">
        <v>3</v>
      </c>
      <c r="DZ168">
        <v>3</v>
      </c>
      <c r="EA168" t="b">
        <v>0</v>
      </c>
      <c r="EB168" t="b">
        <v>0</v>
      </c>
      <c r="EC168" t="b">
        <v>0</v>
      </c>
    </row>
    <row r="169" spans="1:133" x14ac:dyDescent="0.75">
      <c r="A169" t="s">
        <v>308</v>
      </c>
      <c r="B169" t="s">
        <v>138</v>
      </c>
      <c r="D169" t="s">
        <v>142</v>
      </c>
      <c r="E169" t="s">
        <v>139</v>
      </c>
      <c r="F169" t="s">
        <v>140</v>
      </c>
      <c r="G169">
        <v>0.01</v>
      </c>
      <c r="H169">
        <v>0.02</v>
      </c>
      <c r="I169">
        <v>7.0000000000000007E-2</v>
      </c>
      <c r="J169">
        <v>0</v>
      </c>
      <c r="K169">
        <v>0.03</v>
      </c>
      <c r="L169">
        <v>7.0000000000000007E-2</v>
      </c>
      <c r="M169">
        <v>0.8</v>
      </c>
      <c r="N169">
        <v>0.05</v>
      </c>
      <c r="O169">
        <v>0.15</v>
      </c>
      <c r="P169">
        <v>0.74</v>
      </c>
      <c r="Q169">
        <v>0.09</v>
      </c>
      <c r="R169">
        <v>4</v>
      </c>
      <c r="S169">
        <v>3</v>
      </c>
      <c r="T169" t="b">
        <v>1</v>
      </c>
      <c r="U169" t="b">
        <v>0</v>
      </c>
      <c r="W169" t="b">
        <v>1</v>
      </c>
      <c r="X169">
        <v>100</v>
      </c>
      <c r="Y169">
        <v>62</v>
      </c>
      <c r="Z169">
        <v>7920</v>
      </c>
      <c r="AA169">
        <v>0.8</v>
      </c>
      <c r="AB169">
        <v>0.41</v>
      </c>
      <c r="AC169" t="b">
        <v>1</v>
      </c>
      <c r="AD169" t="b">
        <v>0</v>
      </c>
      <c r="AE169" t="b">
        <v>0</v>
      </c>
      <c r="AF169">
        <v>2</v>
      </c>
      <c r="AG169">
        <v>0</v>
      </c>
      <c r="AH169" t="b">
        <v>0</v>
      </c>
      <c r="AI169">
        <v>0</v>
      </c>
      <c r="AJ169">
        <v>0</v>
      </c>
      <c r="AK169" t="b">
        <v>0</v>
      </c>
      <c r="AL169">
        <v>0</v>
      </c>
      <c r="AM169">
        <v>0</v>
      </c>
      <c r="AN169">
        <v>4</v>
      </c>
      <c r="AO169">
        <v>0</v>
      </c>
      <c r="AP169" t="b">
        <v>0</v>
      </c>
      <c r="AQ169" t="b">
        <v>0</v>
      </c>
      <c r="AR169">
        <v>33</v>
      </c>
      <c r="AS169">
        <v>0</v>
      </c>
      <c r="AT169" t="b">
        <v>0</v>
      </c>
      <c r="AU169" t="b">
        <v>0</v>
      </c>
      <c r="AV169" t="b">
        <v>0</v>
      </c>
      <c r="AW169">
        <v>15</v>
      </c>
      <c r="AX169">
        <v>1</v>
      </c>
      <c r="AY169" t="b">
        <v>0</v>
      </c>
      <c r="AZ169">
        <v>72</v>
      </c>
      <c r="BA169">
        <v>9.32</v>
      </c>
      <c r="BB169" t="b">
        <v>0</v>
      </c>
      <c r="BC169">
        <v>49</v>
      </c>
      <c r="BD169">
        <v>0.24</v>
      </c>
      <c r="BE169" t="b">
        <v>0</v>
      </c>
      <c r="BF169">
        <v>28</v>
      </c>
      <c r="BG169">
        <v>104.46</v>
      </c>
      <c r="BH169" t="b">
        <v>0</v>
      </c>
      <c r="BI169">
        <v>42</v>
      </c>
      <c r="BJ169" t="b">
        <v>1</v>
      </c>
      <c r="BK169">
        <v>94</v>
      </c>
      <c r="BL169">
        <v>49</v>
      </c>
      <c r="BM169" t="b">
        <v>0</v>
      </c>
      <c r="BN169">
        <v>55</v>
      </c>
      <c r="BO169">
        <v>29</v>
      </c>
      <c r="BP169">
        <v>78</v>
      </c>
      <c r="BQ169">
        <v>361100</v>
      </c>
      <c r="BR169" t="b">
        <v>0</v>
      </c>
      <c r="BS169" t="b">
        <v>0</v>
      </c>
      <c r="BT169">
        <v>6230</v>
      </c>
      <c r="BU169">
        <v>82</v>
      </c>
      <c r="BV169" t="b">
        <v>1</v>
      </c>
      <c r="BW169" t="b">
        <v>0</v>
      </c>
      <c r="BY169">
        <v>0.59</v>
      </c>
      <c r="BZ169">
        <v>0</v>
      </c>
      <c r="CA169" t="b">
        <v>0</v>
      </c>
      <c r="CB169">
        <v>77</v>
      </c>
      <c r="CC169">
        <v>2.9</v>
      </c>
      <c r="CD169" t="b">
        <v>0</v>
      </c>
      <c r="CE169">
        <v>80</v>
      </c>
      <c r="CF169">
        <v>0.16</v>
      </c>
      <c r="CG169" t="b">
        <v>1</v>
      </c>
      <c r="CH169">
        <v>99</v>
      </c>
      <c r="CI169">
        <v>6.25</v>
      </c>
      <c r="CL169" t="b">
        <v>0</v>
      </c>
      <c r="CM169" t="b">
        <v>0</v>
      </c>
      <c r="CN169" t="b">
        <v>0</v>
      </c>
      <c r="CO169" t="b">
        <v>0</v>
      </c>
      <c r="CP169" t="b">
        <v>0</v>
      </c>
      <c r="CS169" t="b">
        <v>0</v>
      </c>
      <c r="CT169">
        <v>77</v>
      </c>
      <c r="CU169">
        <v>5.51</v>
      </c>
      <c r="CV169" t="b">
        <v>0</v>
      </c>
      <c r="CW169">
        <v>35</v>
      </c>
      <c r="CX169">
        <v>910</v>
      </c>
      <c r="CY169" t="b">
        <v>0</v>
      </c>
      <c r="CZ169">
        <v>64</v>
      </c>
      <c r="DA169">
        <v>1160</v>
      </c>
      <c r="DB169" t="b">
        <v>0</v>
      </c>
      <c r="DC169">
        <v>27</v>
      </c>
      <c r="DD169">
        <v>480</v>
      </c>
      <c r="DE169" t="b">
        <v>0</v>
      </c>
      <c r="DF169">
        <v>55</v>
      </c>
      <c r="DG169">
        <v>78</v>
      </c>
      <c r="DH169" t="b">
        <v>0</v>
      </c>
      <c r="DI169">
        <v>86</v>
      </c>
      <c r="DJ169">
        <v>58</v>
      </c>
      <c r="DK169" t="b">
        <v>1</v>
      </c>
      <c r="DL169">
        <v>98</v>
      </c>
      <c r="DM169">
        <v>29</v>
      </c>
      <c r="DN169" t="b">
        <v>1</v>
      </c>
      <c r="DO169">
        <v>90</v>
      </c>
      <c r="DP169">
        <v>11</v>
      </c>
      <c r="DQ169" t="b">
        <v>0</v>
      </c>
      <c r="DR169">
        <v>79</v>
      </c>
      <c r="DS169">
        <v>48</v>
      </c>
      <c r="DT169">
        <v>74</v>
      </c>
      <c r="DU169">
        <v>20</v>
      </c>
      <c r="DV169">
        <v>91</v>
      </c>
      <c r="DW169">
        <v>28</v>
      </c>
      <c r="DX169">
        <v>93</v>
      </c>
      <c r="DY169">
        <v>5</v>
      </c>
      <c r="DZ169">
        <v>26</v>
      </c>
      <c r="EA169" t="b">
        <v>0</v>
      </c>
      <c r="EB169" t="b">
        <v>0</v>
      </c>
      <c r="EC169" t="b">
        <v>0</v>
      </c>
    </row>
    <row r="170" spans="1:133" x14ac:dyDescent="0.75">
      <c r="A170" t="s">
        <v>309</v>
      </c>
      <c r="B170" t="s">
        <v>138</v>
      </c>
      <c r="C170" t="s">
        <v>138</v>
      </c>
      <c r="D170" t="s">
        <v>142</v>
      </c>
      <c r="E170" t="s">
        <v>139</v>
      </c>
      <c r="F170" t="s">
        <v>140</v>
      </c>
      <c r="G170">
        <v>0.01</v>
      </c>
      <c r="H170">
        <v>0</v>
      </c>
      <c r="I170">
        <v>0.03</v>
      </c>
      <c r="J170">
        <v>0</v>
      </c>
      <c r="K170">
        <v>0</v>
      </c>
      <c r="L170">
        <v>0.17</v>
      </c>
      <c r="M170">
        <v>0.76</v>
      </c>
      <c r="N170">
        <v>0.05</v>
      </c>
      <c r="O170">
        <v>0.15</v>
      </c>
      <c r="P170">
        <v>0.72</v>
      </c>
      <c r="Q170">
        <v>0.11</v>
      </c>
      <c r="R170">
        <v>2</v>
      </c>
      <c r="S170">
        <v>2</v>
      </c>
      <c r="T170" t="b">
        <v>1</v>
      </c>
      <c r="U170" t="b">
        <v>0</v>
      </c>
      <c r="W170" t="b">
        <v>1</v>
      </c>
      <c r="X170">
        <v>100</v>
      </c>
      <c r="Y170">
        <v>42</v>
      </c>
      <c r="Z170">
        <v>6029</v>
      </c>
      <c r="AA170">
        <v>0.77</v>
      </c>
      <c r="AB170">
        <v>0.39</v>
      </c>
      <c r="AC170" t="b">
        <v>1</v>
      </c>
      <c r="AD170" t="b">
        <v>0</v>
      </c>
      <c r="AE170" t="b">
        <v>0</v>
      </c>
      <c r="AF170">
        <v>7</v>
      </c>
      <c r="AG170">
        <v>2.9999999999999997E-4</v>
      </c>
      <c r="AH170" t="b">
        <v>0</v>
      </c>
      <c r="AI170">
        <v>0</v>
      </c>
      <c r="AJ170">
        <v>0</v>
      </c>
      <c r="AK170" t="b">
        <v>0</v>
      </c>
      <c r="AL170">
        <v>0</v>
      </c>
      <c r="AM170">
        <v>0</v>
      </c>
      <c r="AN170">
        <v>1</v>
      </c>
      <c r="AO170">
        <v>0</v>
      </c>
      <c r="AP170" t="b">
        <v>0</v>
      </c>
      <c r="AQ170" t="b">
        <v>0</v>
      </c>
      <c r="AR170">
        <v>33</v>
      </c>
      <c r="AS170">
        <v>0</v>
      </c>
      <c r="AT170" t="b">
        <v>0</v>
      </c>
      <c r="AU170" t="b">
        <v>0</v>
      </c>
      <c r="AV170" t="b">
        <v>0</v>
      </c>
      <c r="AW170">
        <v>15</v>
      </c>
      <c r="AX170">
        <v>1</v>
      </c>
      <c r="AY170" t="b">
        <v>0</v>
      </c>
      <c r="AZ170">
        <v>72</v>
      </c>
      <c r="BA170">
        <v>9.32</v>
      </c>
      <c r="BB170" t="b">
        <v>0</v>
      </c>
      <c r="BC170">
        <v>50</v>
      </c>
      <c r="BD170">
        <v>0.24</v>
      </c>
      <c r="BE170" t="b">
        <v>0</v>
      </c>
      <c r="BF170">
        <v>34</v>
      </c>
      <c r="BG170">
        <v>146.63</v>
      </c>
      <c r="BH170" t="b">
        <v>0</v>
      </c>
      <c r="BI170">
        <v>31</v>
      </c>
      <c r="BJ170" t="b">
        <v>0</v>
      </c>
      <c r="BK170">
        <v>88</v>
      </c>
      <c r="BL170">
        <v>42</v>
      </c>
      <c r="BM170" t="b">
        <v>0</v>
      </c>
      <c r="BN170">
        <v>81</v>
      </c>
      <c r="BO170">
        <v>60</v>
      </c>
      <c r="BP170">
        <v>86</v>
      </c>
      <c r="BQ170">
        <v>475800</v>
      </c>
      <c r="BR170" t="b">
        <v>0</v>
      </c>
      <c r="BS170" t="b">
        <v>0</v>
      </c>
      <c r="BT170">
        <v>5754</v>
      </c>
      <c r="BU170">
        <v>76</v>
      </c>
      <c r="BV170" t="b">
        <v>1</v>
      </c>
      <c r="BW170" t="b">
        <v>0</v>
      </c>
      <c r="BY170">
        <v>0.21</v>
      </c>
      <c r="BZ170">
        <v>0</v>
      </c>
      <c r="CA170" t="b">
        <v>0</v>
      </c>
      <c r="CB170">
        <v>79</v>
      </c>
      <c r="CC170">
        <v>3.2</v>
      </c>
      <c r="CD170" t="b">
        <v>0</v>
      </c>
      <c r="CE170">
        <v>76</v>
      </c>
      <c r="CF170">
        <v>0.13</v>
      </c>
      <c r="CG170" t="b">
        <v>1</v>
      </c>
      <c r="CH170">
        <v>99</v>
      </c>
      <c r="CI170">
        <v>5.82</v>
      </c>
      <c r="CL170" t="b">
        <v>0</v>
      </c>
      <c r="CM170" t="b">
        <v>0</v>
      </c>
      <c r="CN170" t="b">
        <v>0</v>
      </c>
      <c r="CO170" t="b">
        <v>0</v>
      </c>
      <c r="CP170" t="b">
        <v>0</v>
      </c>
      <c r="CS170" t="b">
        <v>0</v>
      </c>
      <c r="CT170">
        <v>70</v>
      </c>
      <c r="CU170">
        <v>4.0999999999999996</v>
      </c>
      <c r="CV170" t="b">
        <v>0</v>
      </c>
      <c r="CW170">
        <v>40</v>
      </c>
      <c r="CX170">
        <v>930</v>
      </c>
      <c r="CY170" t="b">
        <v>0</v>
      </c>
      <c r="CZ170">
        <v>71</v>
      </c>
      <c r="DA170">
        <v>1240</v>
      </c>
      <c r="DB170" t="b">
        <v>0</v>
      </c>
      <c r="DC170">
        <v>43</v>
      </c>
      <c r="DD170">
        <v>560</v>
      </c>
      <c r="DE170" t="b">
        <v>0</v>
      </c>
      <c r="DF170">
        <v>37</v>
      </c>
      <c r="DG170">
        <v>79.7</v>
      </c>
      <c r="DH170" t="b">
        <v>0</v>
      </c>
      <c r="DI170">
        <v>89</v>
      </c>
      <c r="DJ170">
        <v>54</v>
      </c>
      <c r="DK170" t="b">
        <v>1</v>
      </c>
      <c r="DL170">
        <v>93</v>
      </c>
      <c r="DM170">
        <v>17</v>
      </c>
      <c r="DN170" t="b">
        <v>0</v>
      </c>
      <c r="DO170">
        <v>59</v>
      </c>
      <c r="DP170">
        <v>5</v>
      </c>
      <c r="DQ170" t="b">
        <v>0</v>
      </c>
      <c r="DR170">
        <v>78</v>
      </c>
      <c r="DS170">
        <v>48</v>
      </c>
      <c r="DT170">
        <v>69</v>
      </c>
      <c r="DU170">
        <v>17</v>
      </c>
      <c r="DV170">
        <v>95</v>
      </c>
      <c r="DW170">
        <v>35</v>
      </c>
      <c r="DX170">
        <v>91</v>
      </c>
      <c r="DY170">
        <v>12</v>
      </c>
      <c r="DZ170">
        <v>19</v>
      </c>
      <c r="EA170" t="b">
        <v>0</v>
      </c>
      <c r="EB170" t="b">
        <v>0</v>
      </c>
      <c r="EC170" t="b">
        <v>0</v>
      </c>
    </row>
    <row r="171" spans="1:133" x14ac:dyDescent="0.75">
      <c r="A171" t="s">
        <v>310</v>
      </c>
      <c r="B171" t="s">
        <v>137</v>
      </c>
      <c r="E171" t="s">
        <v>139</v>
      </c>
      <c r="F171" t="s">
        <v>140</v>
      </c>
      <c r="G171">
        <v>0</v>
      </c>
      <c r="H171">
        <v>0</v>
      </c>
      <c r="I171">
        <v>7.0000000000000007E-2</v>
      </c>
      <c r="J171">
        <v>0</v>
      </c>
      <c r="K171">
        <v>0.06</v>
      </c>
      <c r="L171">
        <v>0.16</v>
      </c>
      <c r="M171">
        <v>0.72</v>
      </c>
      <c r="N171">
        <v>0.09</v>
      </c>
      <c r="O171">
        <v>0.1</v>
      </c>
      <c r="P171">
        <v>0.78</v>
      </c>
      <c r="Q171">
        <v>0.11</v>
      </c>
      <c r="R171">
        <v>0</v>
      </c>
      <c r="S171">
        <v>0</v>
      </c>
      <c r="T171" t="b">
        <v>0</v>
      </c>
      <c r="U171" t="b">
        <v>0</v>
      </c>
      <c r="W171" t="b">
        <v>0</v>
      </c>
      <c r="X171">
        <v>0</v>
      </c>
      <c r="Y171">
        <v>40</v>
      </c>
      <c r="Z171">
        <v>5582</v>
      </c>
      <c r="AA171">
        <v>0.51</v>
      </c>
      <c r="AB171">
        <v>0.23</v>
      </c>
      <c r="AC171" t="b">
        <v>0</v>
      </c>
      <c r="AD171" t="b">
        <v>0</v>
      </c>
      <c r="AE171" t="b">
        <v>0</v>
      </c>
      <c r="AG171">
        <v>0</v>
      </c>
      <c r="AH171" t="b">
        <v>0</v>
      </c>
      <c r="AI171">
        <v>0</v>
      </c>
      <c r="AJ171">
        <v>0</v>
      </c>
      <c r="AK171" t="b">
        <v>0</v>
      </c>
      <c r="AL171">
        <v>0</v>
      </c>
      <c r="AM171">
        <v>0</v>
      </c>
      <c r="AN171">
        <v>4</v>
      </c>
      <c r="AO171">
        <v>0</v>
      </c>
      <c r="AP171" t="b">
        <v>0</v>
      </c>
      <c r="AQ171" t="b">
        <v>0</v>
      </c>
      <c r="AR171">
        <v>33</v>
      </c>
      <c r="AS171">
        <v>0</v>
      </c>
      <c r="AT171" t="b">
        <v>0</v>
      </c>
      <c r="AU171" t="b">
        <v>0</v>
      </c>
      <c r="AV171" t="b">
        <v>0</v>
      </c>
      <c r="AW171">
        <v>6</v>
      </c>
      <c r="AX171">
        <v>1</v>
      </c>
      <c r="AY171" t="b">
        <v>0</v>
      </c>
      <c r="AZ171">
        <v>71</v>
      </c>
      <c r="BA171">
        <v>9.31</v>
      </c>
      <c r="BB171" t="b">
        <v>0</v>
      </c>
      <c r="BC171">
        <v>50</v>
      </c>
      <c r="BD171">
        <v>0.24</v>
      </c>
      <c r="BE171" t="b">
        <v>0</v>
      </c>
      <c r="BF171">
        <v>7</v>
      </c>
      <c r="BG171">
        <v>11.31</v>
      </c>
      <c r="BH171" t="b">
        <v>0</v>
      </c>
      <c r="BI171">
        <v>69</v>
      </c>
      <c r="BJ171" t="b">
        <v>0</v>
      </c>
      <c r="BK171">
        <v>58</v>
      </c>
      <c r="BL171">
        <v>25</v>
      </c>
      <c r="BM171" t="b">
        <v>0</v>
      </c>
      <c r="BN171">
        <v>20</v>
      </c>
      <c r="BO171">
        <v>5</v>
      </c>
      <c r="BP171">
        <v>85</v>
      </c>
      <c r="BQ171">
        <v>453000</v>
      </c>
      <c r="BR171" t="b">
        <v>0</v>
      </c>
      <c r="BS171" t="b">
        <v>0</v>
      </c>
      <c r="BT171">
        <v>5485</v>
      </c>
      <c r="BU171">
        <v>73</v>
      </c>
      <c r="BV171" t="b">
        <v>1</v>
      </c>
      <c r="BW171" t="b">
        <v>0</v>
      </c>
      <c r="BY171">
        <v>0.21</v>
      </c>
      <c r="BZ171">
        <v>0</v>
      </c>
      <c r="CA171" t="b">
        <v>0</v>
      </c>
      <c r="CB171">
        <v>69</v>
      </c>
      <c r="CC171">
        <v>2.02</v>
      </c>
      <c r="CD171" t="b">
        <v>0</v>
      </c>
      <c r="CE171">
        <v>83</v>
      </c>
      <c r="CF171">
        <v>0.18</v>
      </c>
      <c r="CG171" t="b">
        <v>0</v>
      </c>
      <c r="CH171">
        <v>96</v>
      </c>
      <c r="CI171">
        <v>3.31</v>
      </c>
      <c r="CL171" t="b">
        <v>0</v>
      </c>
      <c r="CM171" t="b">
        <v>0</v>
      </c>
      <c r="CN171" t="b">
        <v>0</v>
      </c>
      <c r="CO171" t="b">
        <v>0</v>
      </c>
      <c r="CP171" t="b">
        <v>0</v>
      </c>
      <c r="CS171" t="b">
        <v>0</v>
      </c>
      <c r="CT171">
        <v>67</v>
      </c>
      <c r="CU171">
        <v>3.63</v>
      </c>
      <c r="CV171" t="b">
        <v>0</v>
      </c>
      <c r="CW171">
        <v>16</v>
      </c>
      <c r="CX171">
        <v>830</v>
      </c>
      <c r="CY171" t="b">
        <v>0</v>
      </c>
      <c r="CZ171">
        <v>44</v>
      </c>
      <c r="DA171">
        <v>1000</v>
      </c>
      <c r="DB171" t="b">
        <v>0</v>
      </c>
      <c r="DC171">
        <v>16</v>
      </c>
      <c r="DD171">
        <v>420</v>
      </c>
      <c r="DE171" t="b">
        <v>0</v>
      </c>
      <c r="DF171">
        <v>7</v>
      </c>
      <c r="DG171">
        <v>83.9</v>
      </c>
      <c r="DH171" t="b">
        <v>0</v>
      </c>
      <c r="DI171">
        <v>49</v>
      </c>
      <c r="DJ171">
        <v>94</v>
      </c>
      <c r="DK171" t="b">
        <v>0</v>
      </c>
      <c r="DL171">
        <v>83</v>
      </c>
      <c r="DM171">
        <v>8</v>
      </c>
      <c r="DN171" t="b">
        <v>0</v>
      </c>
      <c r="DO171">
        <v>49</v>
      </c>
      <c r="DP171">
        <v>4</v>
      </c>
      <c r="DQ171" t="b">
        <v>0</v>
      </c>
      <c r="DR171">
        <v>53</v>
      </c>
      <c r="DS171">
        <v>32</v>
      </c>
      <c r="DT171">
        <v>24</v>
      </c>
      <c r="DU171">
        <v>6</v>
      </c>
      <c r="DV171">
        <v>86</v>
      </c>
      <c r="DW171">
        <v>23</v>
      </c>
      <c r="DX171">
        <v>91</v>
      </c>
      <c r="DY171">
        <v>9</v>
      </c>
      <c r="DZ171">
        <v>8</v>
      </c>
      <c r="EA171" t="b">
        <v>0</v>
      </c>
      <c r="EB171" t="b">
        <v>0</v>
      </c>
      <c r="EC171" t="b">
        <v>0</v>
      </c>
    </row>
    <row r="172" spans="1:133" x14ac:dyDescent="0.75">
      <c r="A172" t="s">
        <v>311</v>
      </c>
      <c r="B172" t="s">
        <v>137</v>
      </c>
      <c r="E172" t="s">
        <v>139</v>
      </c>
      <c r="F172" t="s">
        <v>140</v>
      </c>
      <c r="G172">
        <v>0</v>
      </c>
      <c r="H172">
        <v>0.01</v>
      </c>
      <c r="I172">
        <v>0.02</v>
      </c>
      <c r="J172">
        <v>0</v>
      </c>
      <c r="K172">
        <v>0.01</v>
      </c>
      <c r="L172">
        <v>0.1</v>
      </c>
      <c r="M172">
        <v>0.85</v>
      </c>
      <c r="N172">
        <v>0.06</v>
      </c>
      <c r="O172">
        <v>0.15</v>
      </c>
      <c r="P172">
        <v>0.73</v>
      </c>
      <c r="Q172">
        <v>0.1</v>
      </c>
      <c r="R172">
        <v>0</v>
      </c>
      <c r="S172">
        <v>0</v>
      </c>
      <c r="T172" t="b">
        <v>0</v>
      </c>
      <c r="U172" t="b">
        <v>0</v>
      </c>
      <c r="W172" t="b">
        <v>0</v>
      </c>
      <c r="X172">
        <v>0</v>
      </c>
      <c r="Y172">
        <v>42</v>
      </c>
      <c r="Z172">
        <v>3385</v>
      </c>
      <c r="AA172">
        <v>0.49</v>
      </c>
      <c r="AB172">
        <v>0.22</v>
      </c>
      <c r="AC172" t="b">
        <v>0</v>
      </c>
      <c r="AD172" t="b">
        <v>0</v>
      </c>
      <c r="AE172" t="b">
        <v>0</v>
      </c>
      <c r="AG172">
        <v>0</v>
      </c>
      <c r="AH172" t="b">
        <v>0</v>
      </c>
      <c r="AI172">
        <v>0</v>
      </c>
      <c r="AJ172">
        <v>0</v>
      </c>
      <c r="AK172" t="b">
        <v>0</v>
      </c>
      <c r="AL172">
        <v>0</v>
      </c>
      <c r="AM172">
        <v>0</v>
      </c>
      <c r="AN172">
        <v>67</v>
      </c>
      <c r="AO172">
        <v>11</v>
      </c>
      <c r="AP172" t="b">
        <v>0</v>
      </c>
      <c r="AQ172" t="b">
        <v>0</v>
      </c>
      <c r="AR172">
        <v>33</v>
      </c>
      <c r="AS172">
        <v>0</v>
      </c>
      <c r="AT172" t="b">
        <v>0</v>
      </c>
      <c r="AU172" t="b">
        <v>0</v>
      </c>
      <c r="AV172" t="b">
        <v>0</v>
      </c>
      <c r="AW172">
        <v>12</v>
      </c>
      <c r="AX172">
        <v>1</v>
      </c>
      <c r="AY172" t="b">
        <v>0</v>
      </c>
      <c r="AZ172">
        <v>72</v>
      </c>
      <c r="BA172">
        <v>9.33</v>
      </c>
      <c r="BB172" t="b">
        <v>0</v>
      </c>
      <c r="BC172">
        <v>60</v>
      </c>
      <c r="BD172">
        <v>0.28999999999999998</v>
      </c>
      <c r="BE172" t="b">
        <v>0</v>
      </c>
      <c r="BF172">
        <v>65</v>
      </c>
      <c r="BG172">
        <v>517</v>
      </c>
      <c r="BH172" t="b">
        <v>0</v>
      </c>
      <c r="BI172">
        <v>26</v>
      </c>
      <c r="BJ172" t="b">
        <v>0</v>
      </c>
      <c r="BK172">
        <v>66</v>
      </c>
      <c r="BL172">
        <v>28</v>
      </c>
      <c r="BM172" t="b">
        <v>0</v>
      </c>
      <c r="BN172">
        <v>73</v>
      </c>
      <c r="BO172">
        <v>49</v>
      </c>
      <c r="BP172">
        <v>83</v>
      </c>
      <c r="BQ172">
        <v>434100</v>
      </c>
      <c r="BR172" t="b">
        <v>0</v>
      </c>
      <c r="BS172" t="b">
        <v>0</v>
      </c>
      <c r="BT172">
        <v>6366</v>
      </c>
      <c r="BU172">
        <v>83</v>
      </c>
      <c r="BV172" t="b">
        <v>1</v>
      </c>
      <c r="BW172" t="b">
        <v>0</v>
      </c>
      <c r="BY172">
        <v>0.21</v>
      </c>
      <c r="BZ172">
        <v>0</v>
      </c>
      <c r="CA172" t="b">
        <v>0</v>
      </c>
      <c r="CB172">
        <v>73</v>
      </c>
      <c r="CC172">
        <v>2.44</v>
      </c>
      <c r="CD172" t="b">
        <v>0</v>
      </c>
      <c r="CE172">
        <v>89</v>
      </c>
      <c r="CF172">
        <v>0.26</v>
      </c>
      <c r="CG172" t="b">
        <v>0</v>
      </c>
      <c r="CH172">
        <v>97</v>
      </c>
      <c r="CI172">
        <v>3.64</v>
      </c>
      <c r="CL172" t="b">
        <v>0</v>
      </c>
      <c r="CM172" t="b">
        <v>0</v>
      </c>
      <c r="CN172" t="b">
        <v>0</v>
      </c>
      <c r="CO172" t="b">
        <v>0</v>
      </c>
      <c r="CP172" t="b">
        <v>0</v>
      </c>
      <c r="CS172" t="b">
        <v>0</v>
      </c>
      <c r="CT172">
        <v>79</v>
      </c>
      <c r="CU172">
        <v>5.96</v>
      </c>
      <c r="CV172" t="b">
        <v>0</v>
      </c>
      <c r="CW172">
        <v>27</v>
      </c>
      <c r="CX172">
        <v>880</v>
      </c>
      <c r="CY172" t="b">
        <v>0</v>
      </c>
      <c r="CZ172">
        <v>52</v>
      </c>
      <c r="DA172">
        <v>1060</v>
      </c>
      <c r="DB172" t="b">
        <v>0</v>
      </c>
      <c r="DC172">
        <v>19</v>
      </c>
      <c r="DD172">
        <v>440</v>
      </c>
      <c r="DE172" t="b">
        <v>0</v>
      </c>
      <c r="DF172">
        <v>10</v>
      </c>
      <c r="DG172">
        <v>83</v>
      </c>
      <c r="DH172" t="b">
        <v>0</v>
      </c>
      <c r="DI172">
        <v>54</v>
      </c>
      <c r="DJ172">
        <v>89</v>
      </c>
      <c r="DK172" t="b">
        <v>0</v>
      </c>
      <c r="DL172">
        <v>83</v>
      </c>
      <c r="DM172">
        <v>8</v>
      </c>
      <c r="DN172" t="b">
        <v>0</v>
      </c>
      <c r="DO172">
        <v>30</v>
      </c>
      <c r="DP172">
        <v>3</v>
      </c>
      <c r="DQ172" t="b">
        <v>0</v>
      </c>
      <c r="DR172">
        <v>49</v>
      </c>
      <c r="DS172">
        <v>30</v>
      </c>
      <c r="DT172">
        <v>28</v>
      </c>
      <c r="DU172">
        <v>6</v>
      </c>
      <c r="DV172">
        <v>95</v>
      </c>
      <c r="DW172">
        <v>36</v>
      </c>
      <c r="DX172">
        <v>91</v>
      </c>
      <c r="DY172">
        <v>3</v>
      </c>
      <c r="DZ172">
        <v>9</v>
      </c>
      <c r="EA172" t="b">
        <v>0</v>
      </c>
      <c r="EB172" t="b">
        <v>0</v>
      </c>
      <c r="EC172" t="b">
        <v>0</v>
      </c>
    </row>
    <row r="173" spans="1:133" x14ac:dyDescent="0.75">
      <c r="A173" t="s">
        <v>312</v>
      </c>
      <c r="B173" t="s">
        <v>138</v>
      </c>
      <c r="C173" t="s">
        <v>138</v>
      </c>
      <c r="D173" t="s">
        <v>142</v>
      </c>
      <c r="E173" t="s">
        <v>139</v>
      </c>
      <c r="F173" t="s">
        <v>140</v>
      </c>
      <c r="G173">
        <v>0.01</v>
      </c>
      <c r="H173">
        <v>0.01</v>
      </c>
      <c r="I173">
        <v>0.01</v>
      </c>
      <c r="J173">
        <v>0</v>
      </c>
      <c r="K173">
        <v>0.01</v>
      </c>
      <c r="L173">
        <v>0.01</v>
      </c>
      <c r="M173">
        <v>0.94</v>
      </c>
      <c r="N173">
        <v>0.14000000000000001</v>
      </c>
      <c r="O173">
        <v>0.16</v>
      </c>
      <c r="P173">
        <v>0.74</v>
      </c>
      <c r="Q173">
        <v>0.09</v>
      </c>
      <c r="R173">
        <v>7</v>
      </c>
      <c r="S173">
        <v>4</v>
      </c>
      <c r="T173" t="b">
        <v>1</v>
      </c>
      <c r="U173" t="b">
        <v>0</v>
      </c>
      <c r="W173" t="b">
        <v>1</v>
      </c>
      <c r="X173">
        <v>100</v>
      </c>
      <c r="Y173">
        <v>77</v>
      </c>
      <c r="Z173">
        <v>4870</v>
      </c>
      <c r="AA173">
        <v>0.95</v>
      </c>
      <c r="AB173">
        <v>0.61</v>
      </c>
      <c r="AC173" t="b">
        <v>1</v>
      </c>
      <c r="AD173" t="b">
        <v>0</v>
      </c>
      <c r="AE173" t="b">
        <v>0</v>
      </c>
      <c r="AF173">
        <v>7</v>
      </c>
      <c r="AG173">
        <v>2.9999999999999997E-4</v>
      </c>
      <c r="AH173" t="b">
        <v>0</v>
      </c>
      <c r="AI173">
        <v>37</v>
      </c>
      <c r="AJ173">
        <v>8.0000000000000002E-3</v>
      </c>
      <c r="AK173" t="b">
        <v>0</v>
      </c>
      <c r="AL173">
        <v>0</v>
      </c>
      <c r="AM173">
        <v>0</v>
      </c>
      <c r="AN173">
        <v>5</v>
      </c>
      <c r="AO173">
        <v>0</v>
      </c>
      <c r="AP173" t="b">
        <v>0</v>
      </c>
      <c r="AQ173" t="b">
        <v>0</v>
      </c>
      <c r="AR173">
        <v>33</v>
      </c>
      <c r="AS173">
        <v>0</v>
      </c>
      <c r="AT173" t="b">
        <v>0</v>
      </c>
      <c r="AU173" t="b">
        <v>0</v>
      </c>
      <c r="AV173" t="b">
        <v>0</v>
      </c>
      <c r="AW173">
        <v>30</v>
      </c>
      <c r="AX173">
        <v>2</v>
      </c>
      <c r="AY173" t="b">
        <v>0</v>
      </c>
      <c r="AZ173">
        <v>72</v>
      </c>
      <c r="BA173">
        <v>9.34</v>
      </c>
      <c r="BB173" t="b">
        <v>0</v>
      </c>
      <c r="BC173">
        <v>59</v>
      </c>
      <c r="BD173">
        <v>0.28999999999999998</v>
      </c>
      <c r="BE173" t="b">
        <v>0</v>
      </c>
      <c r="BF173">
        <v>62</v>
      </c>
      <c r="BG173">
        <v>467.36</v>
      </c>
      <c r="BH173" t="b">
        <v>0</v>
      </c>
      <c r="BI173">
        <v>70</v>
      </c>
      <c r="BJ173" t="b">
        <v>1</v>
      </c>
      <c r="BK173">
        <v>94</v>
      </c>
      <c r="BL173">
        <v>48</v>
      </c>
      <c r="BM173" t="b">
        <v>0</v>
      </c>
      <c r="BN173">
        <v>63</v>
      </c>
      <c r="BO173">
        <v>37</v>
      </c>
      <c r="BP173">
        <v>47</v>
      </c>
      <c r="BQ173">
        <v>183000</v>
      </c>
      <c r="BR173" t="b">
        <v>1</v>
      </c>
      <c r="BS173" t="b">
        <v>1</v>
      </c>
      <c r="BT173">
        <v>7302</v>
      </c>
      <c r="BU173">
        <v>91</v>
      </c>
      <c r="BV173" t="b">
        <v>1</v>
      </c>
      <c r="BW173" t="b">
        <v>0</v>
      </c>
      <c r="BY173">
        <v>0.97</v>
      </c>
      <c r="BZ173">
        <v>0.05</v>
      </c>
      <c r="CA173" t="b">
        <v>0</v>
      </c>
      <c r="CB173">
        <v>81</v>
      </c>
      <c r="CC173">
        <v>3.65</v>
      </c>
      <c r="CD173" t="b">
        <v>0</v>
      </c>
      <c r="CE173">
        <v>78</v>
      </c>
      <c r="CF173">
        <v>0.14000000000000001</v>
      </c>
      <c r="CG173" t="b">
        <v>1</v>
      </c>
      <c r="CH173">
        <v>99</v>
      </c>
      <c r="CI173">
        <v>13.22</v>
      </c>
      <c r="CL173" t="b">
        <v>0</v>
      </c>
      <c r="CM173" t="b">
        <v>0</v>
      </c>
      <c r="CN173" t="b">
        <v>0</v>
      </c>
      <c r="CO173" t="b">
        <v>0</v>
      </c>
      <c r="CP173" t="b">
        <v>0</v>
      </c>
      <c r="CS173" t="b">
        <v>0</v>
      </c>
      <c r="CT173">
        <v>63</v>
      </c>
      <c r="CU173">
        <v>3.02</v>
      </c>
      <c r="CV173" t="b">
        <v>0</v>
      </c>
      <c r="CW173">
        <v>73</v>
      </c>
      <c r="CX173">
        <v>1050</v>
      </c>
      <c r="CY173" t="b">
        <v>1</v>
      </c>
      <c r="CZ173">
        <v>93</v>
      </c>
      <c r="DA173">
        <v>1689</v>
      </c>
      <c r="DB173" t="b">
        <v>0</v>
      </c>
      <c r="DC173">
        <v>75</v>
      </c>
      <c r="DD173">
        <v>740</v>
      </c>
      <c r="DE173" t="b">
        <v>0</v>
      </c>
      <c r="DF173">
        <v>62</v>
      </c>
      <c r="DG173">
        <v>77.2</v>
      </c>
      <c r="DH173" t="b">
        <v>1</v>
      </c>
      <c r="DI173">
        <v>95</v>
      </c>
      <c r="DJ173">
        <v>43</v>
      </c>
      <c r="DK173" t="b">
        <v>1</v>
      </c>
      <c r="DL173">
        <v>98</v>
      </c>
      <c r="DM173">
        <v>31</v>
      </c>
      <c r="DN173" t="b">
        <v>0</v>
      </c>
      <c r="DO173">
        <v>78</v>
      </c>
      <c r="DP173">
        <v>7</v>
      </c>
      <c r="DQ173" t="b">
        <v>0</v>
      </c>
      <c r="DR173">
        <v>96</v>
      </c>
      <c r="DS173">
        <v>70</v>
      </c>
      <c r="DT173">
        <v>89</v>
      </c>
      <c r="DU173">
        <v>31</v>
      </c>
      <c r="DV173">
        <v>99</v>
      </c>
      <c r="DW173">
        <v>56</v>
      </c>
      <c r="DX173">
        <v>90</v>
      </c>
      <c r="DY173">
        <v>7</v>
      </c>
      <c r="DZ173">
        <v>40</v>
      </c>
      <c r="EA173" t="b">
        <v>0</v>
      </c>
      <c r="EB173" t="b">
        <v>0</v>
      </c>
      <c r="EC173" t="b">
        <v>0</v>
      </c>
    </row>
    <row r="174" spans="1:133" x14ac:dyDescent="0.75">
      <c r="A174" t="s">
        <v>313</v>
      </c>
      <c r="B174" t="s">
        <v>137</v>
      </c>
      <c r="E174" t="s">
        <v>139</v>
      </c>
      <c r="F174" t="s">
        <v>140</v>
      </c>
      <c r="G174">
        <v>0.28999999999999998</v>
      </c>
      <c r="H174">
        <v>0</v>
      </c>
      <c r="I174">
        <v>0</v>
      </c>
      <c r="J174">
        <v>0</v>
      </c>
      <c r="K174">
        <v>0.27</v>
      </c>
      <c r="L174">
        <v>0.16</v>
      </c>
      <c r="M174">
        <v>0.5</v>
      </c>
      <c r="N174">
        <v>0.05</v>
      </c>
      <c r="O174">
        <v>0</v>
      </c>
      <c r="P174">
        <v>1</v>
      </c>
      <c r="Q174">
        <v>0</v>
      </c>
      <c r="R174">
        <v>0</v>
      </c>
      <c r="S174">
        <v>0</v>
      </c>
      <c r="T174" t="b">
        <v>0</v>
      </c>
      <c r="U174" t="b">
        <v>0</v>
      </c>
      <c r="W174" t="b">
        <v>0</v>
      </c>
      <c r="X174">
        <v>0</v>
      </c>
      <c r="Y174">
        <v>0</v>
      </c>
      <c r="Z174">
        <v>118</v>
      </c>
      <c r="AA174">
        <v>0.35</v>
      </c>
      <c r="AB174">
        <v>0.15</v>
      </c>
      <c r="AC174" t="b">
        <v>0</v>
      </c>
      <c r="AD174" t="b">
        <v>1</v>
      </c>
      <c r="AE174" t="b">
        <v>0</v>
      </c>
      <c r="AF174">
        <v>0</v>
      </c>
      <c r="AG174">
        <v>0</v>
      </c>
      <c r="AH174" t="b">
        <v>0</v>
      </c>
      <c r="AI174">
        <v>0</v>
      </c>
      <c r="AJ174">
        <v>0</v>
      </c>
      <c r="AK174" t="b">
        <v>0</v>
      </c>
      <c r="AL174">
        <v>0</v>
      </c>
      <c r="AM174">
        <v>0</v>
      </c>
      <c r="AN174">
        <v>5</v>
      </c>
      <c r="AO174">
        <v>0</v>
      </c>
      <c r="AP174" t="b">
        <v>0</v>
      </c>
      <c r="AQ174" t="b">
        <v>0</v>
      </c>
      <c r="AR174">
        <v>33</v>
      </c>
      <c r="AS174">
        <v>0</v>
      </c>
      <c r="AT174" t="b">
        <v>0</v>
      </c>
      <c r="AU174" t="b">
        <v>0</v>
      </c>
      <c r="AV174" t="b">
        <v>0</v>
      </c>
      <c r="AY174" t="b">
        <v>0</v>
      </c>
      <c r="AZ174">
        <v>21</v>
      </c>
      <c r="BA174">
        <v>7.48</v>
      </c>
      <c r="BB174" t="b">
        <v>0</v>
      </c>
      <c r="BC174">
        <v>2</v>
      </c>
      <c r="BD174">
        <v>0.04</v>
      </c>
      <c r="BE174" t="b">
        <v>0</v>
      </c>
      <c r="BH174" t="b">
        <v>0</v>
      </c>
      <c r="BI174">
        <v>51</v>
      </c>
      <c r="BJ174" t="b">
        <v>0</v>
      </c>
      <c r="BM174" t="b">
        <v>0</v>
      </c>
      <c r="BN174">
        <v>1</v>
      </c>
      <c r="BO174">
        <v>0</v>
      </c>
      <c r="BR174" t="b">
        <v>0</v>
      </c>
      <c r="BS174" t="b">
        <v>0</v>
      </c>
      <c r="BT174">
        <v>237</v>
      </c>
      <c r="BU174">
        <v>4</v>
      </c>
      <c r="BV174" t="b">
        <v>1</v>
      </c>
      <c r="BW174" t="b">
        <v>0</v>
      </c>
      <c r="CA174" t="b">
        <v>0</v>
      </c>
      <c r="CB174">
        <v>35</v>
      </c>
      <c r="CC174">
        <v>0.3</v>
      </c>
      <c r="CD174" t="b">
        <v>0</v>
      </c>
      <c r="CE174">
        <v>5</v>
      </c>
      <c r="CF174">
        <v>0</v>
      </c>
      <c r="CG174" t="b">
        <v>0</v>
      </c>
      <c r="CH174">
        <v>0</v>
      </c>
      <c r="CI174">
        <v>0</v>
      </c>
      <c r="CJ174" t="b">
        <v>0</v>
      </c>
      <c r="CL174" t="b">
        <v>0</v>
      </c>
      <c r="CM174" t="b">
        <v>0</v>
      </c>
      <c r="CN174" t="b">
        <v>0</v>
      </c>
      <c r="CO174" t="b">
        <v>0</v>
      </c>
      <c r="CP174" t="b">
        <v>0</v>
      </c>
      <c r="CS174" t="b">
        <v>0</v>
      </c>
      <c r="CT174">
        <v>2</v>
      </c>
      <c r="CU174">
        <v>0</v>
      </c>
      <c r="CV174" t="b">
        <v>0</v>
      </c>
      <c r="CW174">
        <v>2</v>
      </c>
      <c r="CX174">
        <v>720</v>
      </c>
      <c r="CY174" t="b">
        <v>0</v>
      </c>
      <c r="CZ174">
        <v>0</v>
      </c>
      <c r="DA174">
        <v>250</v>
      </c>
      <c r="DB174" t="b">
        <v>0</v>
      </c>
      <c r="DC174">
        <v>0</v>
      </c>
      <c r="DD174">
        <v>140</v>
      </c>
      <c r="DE174" t="b">
        <v>0</v>
      </c>
      <c r="DH174" t="b">
        <v>0</v>
      </c>
      <c r="DK174" t="b">
        <v>0</v>
      </c>
      <c r="DN174" t="b">
        <v>0</v>
      </c>
      <c r="DQ174" t="b">
        <v>0</v>
      </c>
      <c r="DV174">
        <v>0</v>
      </c>
      <c r="DW174">
        <v>0</v>
      </c>
      <c r="DX174">
        <v>90</v>
      </c>
      <c r="EA174" t="b">
        <v>0</v>
      </c>
      <c r="EB174" t="b">
        <v>0</v>
      </c>
      <c r="EC174" t="b">
        <v>0</v>
      </c>
    </row>
    <row r="175" spans="1:133" x14ac:dyDescent="0.75">
      <c r="A175" s="113">
        <v>6111990100</v>
      </c>
      <c r="B175" t="s">
        <v>137</v>
      </c>
      <c r="E175" t="s">
        <v>139</v>
      </c>
      <c r="F175" t="s">
        <v>140</v>
      </c>
      <c r="R175">
        <v>0</v>
      </c>
      <c r="S175">
        <v>0</v>
      </c>
      <c r="T175" t="b">
        <v>0</v>
      </c>
      <c r="U175" t="b">
        <v>0</v>
      </c>
      <c r="W175" t="b">
        <v>0</v>
      </c>
      <c r="X175">
        <v>0</v>
      </c>
      <c r="Y175">
        <v>26</v>
      </c>
      <c r="Z175">
        <v>0</v>
      </c>
      <c r="AC175" t="b">
        <v>0</v>
      </c>
      <c r="AD175" t="b">
        <v>0</v>
      </c>
      <c r="AE175" t="b">
        <v>0</v>
      </c>
      <c r="AH175" t="b">
        <v>0</v>
      </c>
      <c r="AK175" t="b">
        <v>0</v>
      </c>
      <c r="AP175" t="b">
        <v>0</v>
      </c>
      <c r="AQ175" t="b">
        <v>0</v>
      </c>
      <c r="AT175" t="b">
        <v>0</v>
      </c>
      <c r="AU175" t="b">
        <v>0</v>
      </c>
      <c r="AV175" t="b">
        <v>0</v>
      </c>
      <c r="AY175" t="b">
        <v>0</v>
      </c>
      <c r="BB175" t="b">
        <v>0</v>
      </c>
      <c r="BE175" t="b">
        <v>0</v>
      </c>
      <c r="BH175" t="b">
        <v>0</v>
      </c>
      <c r="BJ175" t="b">
        <v>0</v>
      </c>
      <c r="BM175" t="b">
        <v>0</v>
      </c>
      <c r="BN175">
        <v>1</v>
      </c>
      <c r="BO175">
        <v>0</v>
      </c>
      <c r="BR175" t="b">
        <v>0</v>
      </c>
      <c r="BS175" t="b">
        <v>0</v>
      </c>
      <c r="BT175">
        <v>1</v>
      </c>
      <c r="BU175">
        <v>0</v>
      </c>
      <c r="BV175" t="b">
        <v>0</v>
      </c>
      <c r="BW175" t="b">
        <v>0</v>
      </c>
      <c r="CA175" t="b">
        <v>0</v>
      </c>
      <c r="CB175">
        <v>0</v>
      </c>
      <c r="CC175">
        <v>0</v>
      </c>
      <c r="CD175" t="b">
        <v>0</v>
      </c>
      <c r="CE175">
        <v>0</v>
      </c>
      <c r="CF175">
        <v>0</v>
      </c>
      <c r="CG175" t="b">
        <v>0</v>
      </c>
      <c r="CH175">
        <v>0</v>
      </c>
      <c r="CI175">
        <v>0</v>
      </c>
      <c r="CL175" t="b">
        <v>0</v>
      </c>
      <c r="CM175" t="b">
        <v>0</v>
      </c>
      <c r="CN175" t="b">
        <v>0</v>
      </c>
      <c r="CO175" t="b">
        <v>0</v>
      </c>
      <c r="CP175" t="b">
        <v>0</v>
      </c>
      <c r="CS175" t="b">
        <v>0</v>
      </c>
      <c r="CT175">
        <v>2</v>
      </c>
      <c r="CU175">
        <v>0</v>
      </c>
      <c r="CV175" t="b">
        <v>0</v>
      </c>
      <c r="CY175" t="b">
        <v>0</v>
      </c>
      <c r="DB175" t="b">
        <v>0</v>
      </c>
      <c r="DE175" t="b">
        <v>0</v>
      </c>
      <c r="DH175" t="b">
        <v>0</v>
      </c>
      <c r="DK175" t="b">
        <v>0</v>
      </c>
      <c r="DN175" t="b">
        <v>0</v>
      </c>
      <c r="DQ175" t="b">
        <v>0</v>
      </c>
      <c r="EA175" t="b">
        <v>0</v>
      </c>
      <c r="EB175" t="b">
        <v>0</v>
      </c>
      <c r="EC175" t="b">
        <v>0</v>
      </c>
    </row>
  </sheetData>
  <autoFilter ref="A1:EF175" xr:uid="{529744EB-FDC7-4B1C-AFF4-0CC6C28D112A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F377C-7F1D-475C-B66B-B4B84AB0C8CA}">
  <dimension ref="A1:DY191"/>
  <sheetViews>
    <sheetView zoomScaleNormal="100" workbookViewId="0">
      <pane ySplit="1" topLeftCell="A91" activePane="bottomLeft" state="frozen"/>
      <selection pane="bottomLeft" activeCell="E4" sqref="E4:E189"/>
    </sheetView>
  </sheetViews>
  <sheetFormatPr defaultRowHeight="14.75" x14ac:dyDescent="0.75"/>
  <cols>
    <col min="2" max="2" width="11" bestFit="1" customWidth="1"/>
    <col min="3" max="3" width="17.54296875" customWidth="1"/>
    <col min="4" max="4" width="20.54296875" customWidth="1"/>
    <col min="5" max="5" width="18" customWidth="1"/>
    <col min="6" max="40" width="8.7265625" customWidth="1"/>
    <col min="41" max="41" width="14.40625" customWidth="1"/>
    <col min="42" max="42" width="8.7265625" customWidth="1"/>
    <col min="43" max="43" width="9.40625" customWidth="1"/>
    <col min="44" max="95" width="8.7265625" customWidth="1"/>
  </cols>
  <sheetData>
    <row r="1" spans="1:129" s="3" customFormat="1" ht="132.75" x14ac:dyDescent="0.75">
      <c r="A1" s="3" t="s">
        <v>314</v>
      </c>
      <c r="B1" s="3" t="s">
        <v>315</v>
      </c>
      <c r="C1" s="2" t="s">
        <v>1</v>
      </c>
      <c r="D1" s="4" t="s">
        <v>2</v>
      </c>
      <c r="E1" s="4" t="s">
        <v>3</v>
      </c>
      <c r="F1" s="3" t="s">
        <v>316</v>
      </c>
      <c r="G1" s="3" t="s">
        <v>317</v>
      </c>
      <c r="H1" s="3" t="s">
        <v>318</v>
      </c>
      <c r="I1" s="3" t="s">
        <v>319</v>
      </c>
      <c r="J1" s="3" t="s">
        <v>320</v>
      </c>
      <c r="K1" s="3" t="s">
        <v>321</v>
      </c>
      <c r="L1" s="3" t="s">
        <v>322</v>
      </c>
      <c r="M1" s="3" t="s">
        <v>323</v>
      </c>
      <c r="N1" s="3" t="s">
        <v>324</v>
      </c>
      <c r="O1" s="3" t="s">
        <v>325</v>
      </c>
      <c r="P1" s="3" t="s">
        <v>326</v>
      </c>
      <c r="Q1" s="3" t="s">
        <v>327</v>
      </c>
      <c r="R1" s="3" t="s">
        <v>328</v>
      </c>
      <c r="S1" s="3" t="s">
        <v>329</v>
      </c>
      <c r="T1" s="3" t="s">
        <v>330</v>
      </c>
      <c r="U1" s="3" t="s">
        <v>331</v>
      </c>
      <c r="V1" s="3" t="s">
        <v>332</v>
      </c>
      <c r="W1" s="3" t="s">
        <v>333</v>
      </c>
      <c r="X1" s="3" t="s">
        <v>334</v>
      </c>
      <c r="Y1" s="3" t="s">
        <v>335</v>
      </c>
      <c r="Z1" s="3" t="s">
        <v>336</v>
      </c>
      <c r="AA1" s="3" t="s">
        <v>337</v>
      </c>
      <c r="AB1" s="3" t="s">
        <v>338</v>
      </c>
      <c r="AC1" s="3" t="s">
        <v>339</v>
      </c>
      <c r="AD1" s="3" t="s">
        <v>340</v>
      </c>
      <c r="AE1" s="3" t="s">
        <v>341</v>
      </c>
      <c r="AF1" s="3" t="s">
        <v>342</v>
      </c>
      <c r="AG1" s="3" t="s">
        <v>343</v>
      </c>
      <c r="AH1" s="3" t="s">
        <v>344</v>
      </c>
      <c r="AI1" s="3" t="s">
        <v>345</v>
      </c>
      <c r="AJ1" s="3" t="s">
        <v>346</v>
      </c>
      <c r="AK1" s="3" t="s">
        <v>347</v>
      </c>
      <c r="AL1" s="3" t="s">
        <v>348</v>
      </c>
      <c r="AM1" s="3" t="s">
        <v>349</v>
      </c>
      <c r="AN1" s="3" t="s">
        <v>350</v>
      </c>
      <c r="AO1" s="3" t="s">
        <v>351</v>
      </c>
      <c r="AP1" s="3" t="s">
        <v>352</v>
      </c>
      <c r="AQ1" s="3" t="s">
        <v>353</v>
      </c>
      <c r="AR1" s="3" t="s">
        <v>354</v>
      </c>
      <c r="AS1" s="3" t="s">
        <v>355</v>
      </c>
      <c r="AT1" s="3" t="s">
        <v>356</v>
      </c>
      <c r="AU1" s="3" t="s">
        <v>357</v>
      </c>
      <c r="AV1" s="3" t="s">
        <v>358</v>
      </c>
      <c r="AW1" s="3" t="s">
        <v>359</v>
      </c>
      <c r="AX1" s="3" t="s">
        <v>360</v>
      </c>
      <c r="AY1" s="3" t="s">
        <v>361</v>
      </c>
      <c r="AZ1" s="3" t="s">
        <v>362</v>
      </c>
      <c r="BA1" s="3" t="s">
        <v>363</v>
      </c>
      <c r="BB1" s="3" t="s">
        <v>364</v>
      </c>
      <c r="BC1" s="3" t="s">
        <v>365</v>
      </c>
      <c r="BD1" s="3" t="s">
        <v>366</v>
      </c>
      <c r="BE1" s="3" t="s">
        <v>367</v>
      </c>
      <c r="BF1" s="3" t="s">
        <v>368</v>
      </c>
      <c r="BG1" s="3" t="s">
        <v>369</v>
      </c>
      <c r="BH1" s="3" t="s">
        <v>370</v>
      </c>
      <c r="BI1" s="3" t="s">
        <v>371</v>
      </c>
      <c r="BJ1" s="3" t="s">
        <v>372</v>
      </c>
      <c r="BK1" s="3" t="s">
        <v>373</v>
      </c>
      <c r="BL1" s="3" t="s">
        <v>374</v>
      </c>
      <c r="BM1" s="3" t="s">
        <v>375</v>
      </c>
      <c r="BN1" s="3" t="s">
        <v>376</v>
      </c>
      <c r="BO1" s="3" t="s">
        <v>377</v>
      </c>
      <c r="BP1" s="3" t="s">
        <v>378</v>
      </c>
      <c r="BQ1" s="3" t="s">
        <v>379</v>
      </c>
      <c r="BR1" s="3" t="s">
        <v>380</v>
      </c>
      <c r="BS1" s="3" t="s">
        <v>381</v>
      </c>
      <c r="BT1" s="3" t="s">
        <v>382</v>
      </c>
      <c r="BU1" s="3" t="s">
        <v>383</v>
      </c>
      <c r="BV1" s="3" t="s">
        <v>384</v>
      </c>
      <c r="BW1" s="3" t="s">
        <v>385</v>
      </c>
      <c r="BX1" s="3" t="s">
        <v>386</v>
      </c>
      <c r="BY1" s="3" t="s">
        <v>387</v>
      </c>
      <c r="BZ1" s="3" t="s">
        <v>388</v>
      </c>
      <c r="CA1" s="3" t="s">
        <v>389</v>
      </c>
      <c r="CB1" s="3" t="s">
        <v>390</v>
      </c>
      <c r="CC1" s="3" t="s">
        <v>391</v>
      </c>
      <c r="CD1" s="3" t="s">
        <v>392</v>
      </c>
      <c r="CE1" s="3" t="s">
        <v>393</v>
      </c>
      <c r="CF1" s="3" t="s">
        <v>394</v>
      </c>
      <c r="CG1" s="3" t="s">
        <v>395</v>
      </c>
      <c r="CH1" s="3" t="s">
        <v>396</v>
      </c>
      <c r="CI1" s="3" t="s">
        <v>397</v>
      </c>
      <c r="CJ1" s="3" t="s">
        <v>398</v>
      </c>
      <c r="CK1" s="3" t="s">
        <v>399</v>
      </c>
      <c r="CL1" s="3" t="s">
        <v>400</v>
      </c>
      <c r="CM1" s="3" t="s">
        <v>401</v>
      </c>
      <c r="CN1" s="3" t="s">
        <v>402</v>
      </c>
      <c r="CO1" s="3" t="s">
        <v>403</v>
      </c>
      <c r="CP1" s="3" t="s">
        <v>404</v>
      </c>
      <c r="CQ1" s="3" t="s">
        <v>405</v>
      </c>
      <c r="CR1" s="3" t="s">
        <v>406</v>
      </c>
      <c r="CS1" s="3" t="s">
        <v>407</v>
      </c>
      <c r="CT1" s="3" t="s">
        <v>408</v>
      </c>
      <c r="CU1" s="3" t="s">
        <v>409</v>
      </c>
      <c r="CV1" s="3" t="s">
        <v>410</v>
      </c>
      <c r="CW1" s="3" t="s">
        <v>411</v>
      </c>
      <c r="CX1" s="3" t="s">
        <v>412</v>
      </c>
      <c r="CY1" s="3" t="s">
        <v>413</v>
      </c>
      <c r="CZ1" s="3" t="s">
        <v>414</v>
      </c>
      <c r="DA1" s="3" t="s">
        <v>415</v>
      </c>
      <c r="DB1" s="3" t="s">
        <v>416</v>
      </c>
      <c r="DC1" s="3" t="s">
        <v>417</v>
      </c>
      <c r="DD1" s="3" t="s">
        <v>418</v>
      </c>
      <c r="DE1" s="3" t="s">
        <v>419</v>
      </c>
      <c r="DF1" s="3" t="s">
        <v>420</v>
      </c>
      <c r="DG1" s="3" t="s">
        <v>421</v>
      </c>
      <c r="DH1" s="3" t="s">
        <v>422</v>
      </c>
      <c r="DI1" s="3" t="s">
        <v>423</v>
      </c>
      <c r="DJ1" s="3" t="s">
        <v>424</v>
      </c>
      <c r="DK1" s="3" t="s">
        <v>425</v>
      </c>
      <c r="DL1" s="3" t="s">
        <v>426</v>
      </c>
      <c r="DM1" s="3" t="s">
        <v>427</v>
      </c>
      <c r="DN1" s="3" t="s">
        <v>428</v>
      </c>
      <c r="DO1" s="3" t="s">
        <v>429</v>
      </c>
      <c r="DP1" s="3" t="s">
        <v>430</v>
      </c>
      <c r="DQ1" s="3" t="s">
        <v>431</v>
      </c>
      <c r="DR1" s="3" t="s">
        <v>432</v>
      </c>
      <c r="DS1" s="3" t="s">
        <v>433</v>
      </c>
      <c r="DT1" s="3" t="s">
        <v>434</v>
      </c>
      <c r="DU1" s="3" t="s">
        <v>435</v>
      </c>
      <c r="DV1" s="3" t="s">
        <v>436</v>
      </c>
      <c r="DW1" s="3" t="s">
        <v>437</v>
      </c>
      <c r="DX1" s="3" t="s">
        <v>438</v>
      </c>
      <c r="DY1" s="3" t="s">
        <v>439</v>
      </c>
    </row>
    <row r="2" spans="1:129" x14ac:dyDescent="0.75">
      <c r="A2">
        <v>13070</v>
      </c>
      <c r="B2">
        <v>6111000302</v>
      </c>
      <c r="C2" t="s">
        <v>137</v>
      </c>
      <c r="D2" t="s">
        <v>138</v>
      </c>
      <c r="F2" t="s">
        <v>140</v>
      </c>
      <c r="G2" t="s">
        <v>440</v>
      </c>
      <c r="H2" t="s">
        <v>441</v>
      </c>
      <c r="I2">
        <v>9</v>
      </c>
      <c r="J2">
        <v>8264</v>
      </c>
      <c r="K2">
        <v>8241</v>
      </c>
      <c r="L2">
        <v>5448</v>
      </c>
      <c r="M2">
        <v>2722</v>
      </c>
      <c r="N2">
        <v>2950</v>
      </c>
      <c r="O2">
        <v>4345</v>
      </c>
      <c r="P2">
        <v>0.47879412408361699</v>
      </c>
      <c r="Q2">
        <v>0.13939214418589199</v>
      </c>
      <c r="R2">
        <v>5934</v>
      </c>
      <c r="S2">
        <v>0.71805421103581801</v>
      </c>
      <c r="T2">
        <v>1974</v>
      </c>
      <c r="U2">
        <v>0.23953403713141599</v>
      </c>
      <c r="V2">
        <v>188</v>
      </c>
      <c r="W2">
        <v>4.3268124280782E-2</v>
      </c>
      <c r="X2">
        <v>172</v>
      </c>
      <c r="Y2">
        <v>6.3188831741366996E-2</v>
      </c>
      <c r="Z2">
        <v>951</v>
      </c>
      <c r="AA2">
        <v>0.17455947136563801</v>
      </c>
      <c r="AB2">
        <v>212</v>
      </c>
      <c r="AC2">
        <v>2.5653436592449001E-2</v>
      </c>
      <c r="AD2">
        <v>1201</v>
      </c>
      <c r="AE2">
        <v>0.14532913843175199</v>
      </c>
      <c r="AF2">
        <v>0.17641025641025701</v>
      </c>
      <c r="AG2">
        <v>6.31305720547945</v>
      </c>
      <c r="AH2">
        <v>66.480090000000004</v>
      </c>
      <c r="AI2">
        <v>9.6341636999999994E-2</v>
      </c>
      <c r="AJ2">
        <v>20</v>
      </c>
      <c r="AK2">
        <v>0.2</v>
      </c>
      <c r="AL2">
        <v>3.8893853200370301</v>
      </c>
      <c r="AM2">
        <v>255.37195328158799</v>
      </c>
      <c r="AN2">
        <v>1284</v>
      </c>
      <c r="AO2">
        <v>0.435254237288135</v>
      </c>
      <c r="AP2">
        <v>1.10284668007628</v>
      </c>
      <c r="AQ2">
        <v>9.8781920873595996E-2</v>
      </c>
      <c r="AR2">
        <v>3.2378274951920698</v>
      </c>
      <c r="AS2">
        <v>0</v>
      </c>
      <c r="AT2">
        <v>753.01986754010602</v>
      </c>
      <c r="AU2">
        <v>4.3091471167525501</v>
      </c>
      <c r="AV2">
        <v>1.25452929767302</v>
      </c>
      <c r="AW2">
        <v>27.770059196849701</v>
      </c>
      <c r="AX2">
        <v>8.0847443627817306</v>
      </c>
      <c r="AY2">
        <v>5.2667353639999996</v>
      </c>
      <c r="AZ2">
        <v>1.5333135840000001</v>
      </c>
      <c r="BA2">
        <v>1.436382372</v>
      </c>
      <c r="BB2">
        <v>0.41817643199999999</v>
      </c>
      <c r="BC2">
        <v>0.95758824799999998</v>
      </c>
      <c r="BD2">
        <v>0.27878428799999999</v>
      </c>
      <c r="BE2">
        <v>4.7879412408361697</v>
      </c>
      <c r="BF2">
        <v>1.3939214418589201</v>
      </c>
      <c r="BG2">
        <v>25.854882700515301</v>
      </c>
      <c r="BH2">
        <v>7.5271757860381596</v>
      </c>
      <c r="BI2">
        <v>33.036794561769497</v>
      </c>
      <c r="BJ2">
        <v>9.6180579488265394</v>
      </c>
      <c r="BK2">
        <v>46.921824160194397</v>
      </c>
      <c r="BL2">
        <v>13.660430130217399</v>
      </c>
      <c r="BM2">
        <v>8.6182942335051003</v>
      </c>
      <c r="BN2">
        <v>2.5090585953460498</v>
      </c>
      <c r="BO2">
        <v>18.672970839261001</v>
      </c>
      <c r="BP2">
        <v>5.4362936232497798</v>
      </c>
      <c r="BQ2">
        <v>0</v>
      </c>
      <c r="BR2">
        <v>0</v>
      </c>
      <c r="BS2">
        <v>47.400618284278004</v>
      </c>
      <c r="BT2">
        <v>13.799822274403301</v>
      </c>
      <c r="BU2">
        <v>55</v>
      </c>
      <c r="BV2">
        <v>51</v>
      </c>
      <c r="BW2">
        <v>58</v>
      </c>
      <c r="BX2">
        <v>47</v>
      </c>
      <c r="BY2">
        <v>31</v>
      </c>
      <c r="BZ2">
        <v>51</v>
      </c>
      <c r="CA2">
        <v>63</v>
      </c>
      <c r="CB2">
        <v>12</v>
      </c>
      <c r="CC2">
        <v>55</v>
      </c>
      <c r="CD2">
        <v>51</v>
      </c>
      <c r="CE2">
        <v>9</v>
      </c>
      <c r="CF2">
        <v>58</v>
      </c>
      <c r="CG2">
        <v>11</v>
      </c>
      <c r="CH2">
        <v>3</v>
      </c>
      <c r="CI2">
        <v>2</v>
      </c>
      <c r="CJ2">
        <v>10</v>
      </c>
      <c r="CK2">
        <v>54</v>
      </c>
      <c r="CL2">
        <v>69</v>
      </c>
      <c r="CM2">
        <v>98</v>
      </c>
      <c r="CN2">
        <v>18</v>
      </c>
      <c r="CO2">
        <v>39</v>
      </c>
      <c r="CP2">
        <v>0</v>
      </c>
      <c r="CQ2">
        <v>99</v>
      </c>
      <c r="CR2">
        <v>14</v>
      </c>
      <c r="CS2">
        <v>13</v>
      </c>
      <c r="CT2">
        <v>63</v>
      </c>
      <c r="CU2">
        <v>59</v>
      </c>
      <c r="CV2">
        <v>17</v>
      </c>
      <c r="CW2">
        <v>16</v>
      </c>
      <c r="CX2">
        <v>30</v>
      </c>
      <c r="CY2">
        <v>27</v>
      </c>
      <c r="CZ2">
        <v>13</v>
      </c>
      <c r="DA2">
        <v>11</v>
      </c>
      <c r="DB2">
        <v>15</v>
      </c>
      <c r="DC2">
        <v>13</v>
      </c>
      <c r="DD2">
        <v>60</v>
      </c>
      <c r="DE2">
        <v>57</v>
      </c>
      <c r="DF2">
        <v>70</v>
      </c>
      <c r="DG2">
        <v>65</v>
      </c>
      <c r="DH2">
        <v>84</v>
      </c>
      <c r="DI2">
        <v>79</v>
      </c>
      <c r="DJ2">
        <v>26</v>
      </c>
      <c r="DK2">
        <v>24</v>
      </c>
      <c r="DL2">
        <v>47</v>
      </c>
      <c r="DM2">
        <v>45</v>
      </c>
      <c r="DN2">
        <v>0</v>
      </c>
      <c r="DO2">
        <v>0</v>
      </c>
      <c r="DP2">
        <v>87</v>
      </c>
      <c r="DQ2">
        <v>82</v>
      </c>
      <c r="DR2">
        <v>103572443</v>
      </c>
      <c r="DS2">
        <v>34225</v>
      </c>
      <c r="DT2">
        <v>1</v>
      </c>
      <c r="DU2">
        <v>2</v>
      </c>
      <c r="DV2">
        <v>2</v>
      </c>
      <c r="DW2">
        <v>1</v>
      </c>
      <c r="DX2">
        <v>0.53790438189259404</v>
      </c>
      <c r="DY2">
        <v>1.0158918268499999E-2</v>
      </c>
    </row>
    <row r="3" spans="1:129" x14ac:dyDescent="0.75">
      <c r="A3">
        <v>13071</v>
      </c>
      <c r="B3">
        <v>6111000303</v>
      </c>
      <c r="C3" t="s">
        <v>137</v>
      </c>
      <c r="F3" t="s">
        <v>140</v>
      </c>
      <c r="G3" t="s">
        <v>440</v>
      </c>
      <c r="H3" t="s">
        <v>441</v>
      </c>
      <c r="I3">
        <v>9</v>
      </c>
      <c r="J3">
        <v>5403</v>
      </c>
      <c r="K3">
        <v>5329</v>
      </c>
      <c r="L3">
        <v>3672</v>
      </c>
      <c r="M3">
        <v>1443</v>
      </c>
      <c r="N3">
        <v>1544</v>
      </c>
      <c r="O3">
        <v>2766</v>
      </c>
      <c r="P3">
        <v>0.47655471180828501</v>
      </c>
      <c r="Q3">
        <v>0.13349509931478601</v>
      </c>
      <c r="R3">
        <v>4153</v>
      </c>
      <c r="S3">
        <v>0.76864704793633098</v>
      </c>
      <c r="T3">
        <v>983</v>
      </c>
      <c r="U3">
        <v>0.18446237568023999</v>
      </c>
      <c r="V3">
        <v>103</v>
      </c>
      <c r="W3">
        <v>3.7237888647867E-2</v>
      </c>
      <c r="X3">
        <v>80</v>
      </c>
      <c r="Y3">
        <v>5.5440055440055001E-2</v>
      </c>
      <c r="Z3">
        <v>778</v>
      </c>
      <c r="AA3">
        <v>0.21187363834422601</v>
      </c>
      <c r="AB3">
        <v>211</v>
      </c>
      <c r="AC3">
        <v>3.9052378308346999E-2</v>
      </c>
      <c r="AD3">
        <v>687</v>
      </c>
      <c r="AE3">
        <v>0.127151582454192</v>
      </c>
      <c r="AF3">
        <v>0.17846153846154</v>
      </c>
      <c r="AG3">
        <v>6.3949071232876697</v>
      </c>
      <c r="AH3">
        <v>65.637150000000005</v>
      </c>
      <c r="AI3">
        <v>0.10418421899999999</v>
      </c>
      <c r="AJ3">
        <v>20</v>
      </c>
      <c r="AK3">
        <v>0.2</v>
      </c>
      <c r="AL3">
        <v>3.61217671119753</v>
      </c>
      <c r="AM3">
        <v>435.016146446861</v>
      </c>
      <c r="AN3">
        <v>312</v>
      </c>
      <c r="AO3">
        <v>0.20207253886010301</v>
      </c>
      <c r="AP3">
        <v>0.40888790361648097</v>
      </c>
      <c r="AQ3">
        <v>0.103618757942241</v>
      </c>
      <c r="AR3">
        <v>1.6904177452110101</v>
      </c>
      <c r="AS3">
        <v>0</v>
      </c>
      <c r="AT3">
        <v>1171.6021072705</v>
      </c>
      <c r="AU3">
        <v>4.7655471180828499</v>
      </c>
      <c r="AV3">
        <v>1.33495099314786</v>
      </c>
      <c r="AW3">
        <v>26.2105091494556</v>
      </c>
      <c r="AX3">
        <v>7.3422304623132302</v>
      </c>
      <c r="AY3">
        <v>6.1952112560000003</v>
      </c>
      <c r="AZ3">
        <v>1.735436287</v>
      </c>
      <c r="BA3">
        <v>1.429664136</v>
      </c>
      <c r="BB3">
        <v>0.40048529700000002</v>
      </c>
      <c r="BC3">
        <v>0.95310942399999998</v>
      </c>
      <c r="BD3">
        <v>0.26699019800000001</v>
      </c>
      <c r="BE3">
        <v>4.7655471180828499</v>
      </c>
      <c r="BF3">
        <v>1.33495099314786</v>
      </c>
      <c r="BG3">
        <v>32.882275114771602</v>
      </c>
      <c r="BH3">
        <v>9.2111618527202292</v>
      </c>
      <c r="BI3">
        <v>21.921516743181101</v>
      </c>
      <c r="BJ3">
        <v>6.1407745684801496</v>
      </c>
      <c r="BK3">
        <v>43.843033486362202</v>
      </c>
      <c r="BL3">
        <v>12.281549136960299</v>
      </c>
      <c r="BM3">
        <v>9.0545395243574092</v>
      </c>
      <c r="BN3">
        <v>2.53640688698093</v>
      </c>
      <c r="BO3">
        <v>10.484203659782199</v>
      </c>
      <c r="BP3">
        <v>2.93689218492529</v>
      </c>
      <c r="BQ3">
        <v>0</v>
      </c>
      <c r="BR3">
        <v>0</v>
      </c>
      <c r="BS3">
        <v>47.178916469020201</v>
      </c>
      <c r="BT3">
        <v>13.2160148321638</v>
      </c>
      <c r="BU3">
        <v>54</v>
      </c>
      <c r="BV3">
        <v>48</v>
      </c>
      <c r="BW3">
        <v>63</v>
      </c>
      <c r="BX3">
        <v>35</v>
      </c>
      <c r="BY3">
        <v>24</v>
      </c>
      <c r="BZ3">
        <v>47</v>
      </c>
      <c r="CA3">
        <v>70</v>
      </c>
      <c r="CB3">
        <v>26</v>
      </c>
      <c r="CC3">
        <v>44</v>
      </c>
      <c r="CD3">
        <v>53</v>
      </c>
      <c r="CE3">
        <v>10</v>
      </c>
      <c r="CF3">
        <v>55</v>
      </c>
      <c r="CG3">
        <v>13</v>
      </c>
      <c r="CH3">
        <v>3</v>
      </c>
      <c r="CI3">
        <v>2</v>
      </c>
      <c r="CJ3">
        <v>10</v>
      </c>
      <c r="CK3">
        <v>69</v>
      </c>
      <c r="CL3">
        <v>46</v>
      </c>
      <c r="CM3">
        <v>92</v>
      </c>
      <c r="CN3">
        <v>19</v>
      </c>
      <c r="CO3">
        <v>22</v>
      </c>
      <c r="CP3">
        <v>0</v>
      </c>
      <c r="CQ3">
        <v>99</v>
      </c>
      <c r="CR3">
        <v>15</v>
      </c>
      <c r="CS3">
        <v>14</v>
      </c>
      <c r="CT3">
        <v>60</v>
      </c>
      <c r="CU3">
        <v>55</v>
      </c>
      <c r="CV3">
        <v>20</v>
      </c>
      <c r="CW3">
        <v>18</v>
      </c>
      <c r="CX3">
        <v>29</v>
      </c>
      <c r="CY3">
        <v>26</v>
      </c>
      <c r="CZ3">
        <v>13</v>
      </c>
      <c r="DA3">
        <v>11</v>
      </c>
      <c r="DB3">
        <v>15</v>
      </c>
      <c r="DC3">
        <v>13</v>
      </c>
      <c r="DD3">
        <v>71</v>
      </c>
      <c r="DE3">
        <v>66</v>
      </c>
      <c r="DF3">
        <v>55</v>
      </c>
      <c r="DG3">
        <v>48</v>
      </c>
      <c r="DH3">
        <v>81</v>
      </c>
      <c r="DI3">
        <v>75</v>
      </c>
      <c r="DJ3">
        <v>27</v>
      </c>
      <c r="DK3">
        <v>24</v>
      </c>
      <c r="DL3">
        <v>30</v>
      </c>
      <c r="DM3">
        <v>27</v>
      </c>
      <c r="DN3">
        <v>0</v>
      </c>
      <c r="DO3">
        <v>0</v>
      </c>
      <c r="DP3">
        <v>87</v>
      </c>
      <c r="DQ3">
        <v>81</v>
      </c>
      <c r="DR3">
        <v>36445293</v>
      </c>
      <c r="DS3">
        <v>966406</v>
      </c>
      <c r="DT3">
        <v>0</v>
      </c>
      <c r="DU3">
        <v>0</v>
      </c>
      <c r="DV3">
        <v>2</v>
      </c>
      <c r="DW3">
        <v>1</v>
      </c>
      <c r="DX3">
        <v>0.38101004852557901</v>
      </c>
      <c r="DY3">
        <v>3.6663734029999998E-3</v>
      </c>
    </row>
    <row r="4" spans="1:129" x14ac:dyDescent="0.75">
      <c r="A4">
        <v>13072</v>
      </c>
      <c r="B4">
        <v>6111000304</v>
      </c>
      <c r="C4" t="s">
        <v>138</v>
      </c>
      <c r="E4" t="s">
        <v>142</v>
      </c>
      <c r="F4" t="s">
        <v>140</v>
      </c>
      <c r="G4" t="s">
        <v>440</v>
      </c>
      <c r="H4" t="s">
        <v>441</v>
      </c>
      <c r="I4">
        <v>9</v>
      </c>
      <c r="J4">
        <v>4572</v>
      </c>
      <c r="K4">
        <v>4544</v>
      </c>
      <c r="L4">
        <v>2507</v>
      </c>
      <c r="M4">
        <v>1209</v>
      </c>
      <c r="N4">
        <v>1226</v>
      </c>
      <c r="O4">
        <v>2101</v>
      </c>
      <c r="P4">
        <v>0.580019088172957</v>
      </c>
      <c r="Q4">
        <v>0.186009476665291</v>
      </c>
      <c r="R4">
        <v>3884</v>
      </c>
      <c r="S4">
        <v>0.84951881014873099</v>
      </c>
      <c r="T4">
        <v>1411</v>
      </c>
      <c r="U4">
        <v>0.31051936619718301</v>
      </c>
      <c r="V4">
        <v>66</v>
      </c>
      <c r="W4">
        <v>3.1413612565444997E-2</v>
      </c>
      <c r="X4">
        <v>165</v>
      </c>
      <c r="Y4">
        <v>0.13647642679900701</v>
      </c>
      <c r="Z4">
        <v>618</v>
      </c>
      <c r="AA4">
        <v>0.246509772636617</v>
      </c>
      <c r="AB4">
        <v>170</v>
      </c>
      <c r="AC4">
        <v>3.7182852143481999E-2</v>
      </c>
      <c r="AD4">
        <v>506</v>
      </c>
      <c r="AE4">
        <v>0.110673665791776</v>
      </c>
      <c r="AF4">
        <v>0.20512820512820501</v>
      </c>
      <c r="AG4">
        <v>6.0783568767123297</v>
      </c>
      <c r="AH4">
        <v>65.7525499999999</v>
      </c>
      <c r="AI4">
        <v>9.2509779E-2</v>
      </c>
      <c r="AJ4">
        <v>20</v>
      </c>
      <c r="AK4">
        <v>0.2</v>
      </c>
      <c r="AL4">
        <v>3.6246292008966301</v>
      </c>
      <c r="AM4">
        <v>180.88032354782601</v>
      </c>
      <c r="AN4">
        <v>364</v>
      </c>
      <c r="AO4">
        <v>0.296900489396411</v>
      </c>
      <c r="AP4">
        <v>0.46513038241718602</v>
      </c>
      <c r="AQ4">
        <v>9.3390205424242007E-2</v>
      </c>
      <c r="AR4">
        <v>1.72483967230074</v>
      </c>
      <c r="AS4">
        <v>0</v>
      </c>
      <c r="AT4">
        <v>406.75829807148102</v>
      </c>
      <c r="AU4">
        <v>4.6401527053836498</v>
      </c>
      <c r="AV4">
        <v>1.48807581332232</v>
      </c>
      <c r="AW4">
        <v>31.901049849512599</v>
      </c>
      <c r="AX4">
        <v>10.230521216591001</v>
      </c>
      <c r="AY4">
        <v>6.380209968</v>
      </c>
      <c r="AZ4">
        <v>2.0461042470000002</v>
      </c>
      <c r="BA4">
        <v>1.740057264</v>
      </c>
      <c r="BB4">
        <v>0.55802843099999999</v>
      </c>
      <c r="BC4">
        <v>1.160038176</v>
      </c>
      <c r="BD4">
        <v>0.37201895400000001</v>
      </c>
      <c r="BE4">
        <v>5.80019088172957</v>
      </c>
      <c r="BF4">
        <v>1.86009476665291</v>
      </c>
      <c r="BG4">
        <v>24.360801703264102</v>
      </c>
      <c r="BH4">
        <v>7.8123980199422203</v>
      </c>
      <c r="BI4">
        <v>32.4810689376855</v>
      </c>
      <c r="BJ4">
        <v>10.416530693256201</v>
      </c>
      <c r="BK4">
        <v>53.941775200084997</v>
      </c>
      <c r="BL4">
        <v>17.298881329872</v>
      </c>
      <c r="BM4">
        <v>9.8603244989402601</v>
      </c>
      <c r="BN4">
        <v>3.1621611033099399</v>
      </c>
      <c r="BO4">
        <v>13.340439027978</v>
      </c>
      <c r="BP4">
        <v>4.2782179633016897</v>
      </c>
      <c r="BQ4">
        <v>0</v>
      </c>
      <c r="BR4">
        <v>0</v>
      </c>
      <c r="BS4">
        <v>57.421889729122697</v>
      </c>
      <c r="BT4">
        <v>18.4149381898638</v>
      </c>
      <c r="BU4">
        <v>71</v>
      </c>
      <c r="BV4">
        <v>68</v>
      </c>
      <c r="BW4">
        <v>74</v>
      </c>
      <c r="BX4">
        <v>60</v>
      </c>
      <c r="BY4">
        <v>18</v>
      </c>
      <c r="BZ4">
        <v>77</v>
      </c>
      <c r="CA4">
        <v>75</v>
      </c>
      <c r="CB4">
        <v>23</v>
      </c>
      <c r="CC4">
        <v>34</v>
      </c>
      <c r="CD4">
        <v>79</v>
      </c>
      <c r="CE4">
        <v>8</v>
      </c>
      <c r="CF4">
        <v>55</v>
      </c>
      <c r="CG4">
        <v>11</v>
      </c>
      <c r="CH4">
        <v>3</v>
      </c>
      <c r="CI4">
        <v>2</v>
      </c>
      <c r="CJ4">
        <v>10</v>
      </c>
      <c r="CK4">
        <v>42</v>
      </c>
      <c r="CL4">
        <v>56</v>
      </c>
      <c r="CM4">
        <v>93</v>
      </c>
      <c r="CN4">
        <v>17</v>
      </c>
      <c r="CO4">
        <v>23</v>
      </c>
      <c r="CP4">
        <v>0</v>
      </c>
      <c r="CQ4">
        <v>99</v>
      </c>
      <c r="CR4">
        <v>15</v>
      </c>
      <c r="CS4">
        <v>15</v>
      </c>
      <c r="CT4">
        <v>69</v>
      </c>
      <c r="CU4">
        <v>68</v>
      </c>
      <c r="CV4">
        <v>20</v>
      </c>
      <c r="CW4">
        <v>21</v>
      </c>
      <c r="CX4">
        <v>35</v>
      </c>
      <c r="CY4">
        <v>34</v>
      </c>
      <c r="CZ4">
        <v>15</v>
      </c>
      <c r="DA4">
        <v>14</v>
      </c>
      <c r="DB4">
        <v>18</v>
      </c>
      <c r="DC4">
        <v>18</v>
      </c>
      <c r="DD4">
        <v>57</v>
      </c>
      <c r="DE4">
        <v>59</v>
      </c>
      <c r="DF4">
        <v>69</v>
      </c>
      <c r="DG4">
        <v>68</v>
      </c>
      <c r="DH4">
        <v>91</v>
      </c>
      <c r="DI4">
        <v>87</v>
      </c>
      <c r="DJ4">
        <v>29</v>
      </c>
      <c r="DK4">
        <v>29</v>
      </c>
      <c r="DL4">
        <v>36</v>
      </c>
      <c r="DM4">
        <v>37</v>
      </c>
      <c r="DN4">
        <v>0</v>
      </c>
      <c r="DO4">
        <v>0</v>
      </c>
      <c r="DP4">
        <v>95</v>
      </c>
      <c r="DQ4">
        <v>91</v>
      </c>
      <c r="DR4">
        <v>44866280</v>
      </c>
      <c r="DS4">
        <v>28869</v>
      </c>
      <c r="DT4">
        <v>0</v>
      </c>
      <c r="DU4">
        <v>0</v>
      </c>
      <c r="DV4">
        <v>2</v>
      </c>
      <c r="DW4">
        <v>2</v>
      </c>
      <c r="DX4">
        <v>0.407050827493113</v>
      </c>
      <c r="DY4">
        <v>4.4021624744990002E-3</v>
      </c>
    </row>
    <row r="5" spans="1:129" x14ac:dyDescent="0.75">
      <c r="A5">
        <v>13073</v>
      </c>
      <c r="B5">
        <v>6111000400</v>
      </c>
      <c r="C5" t="s">
        <v>138</v>
      </c>
      <c r="E5" t="s">
        <v>142</v>
      </c>
      <c r="F5" t="s">
        <v>140</v>
      </c>
      <c r="G5" t="s">
        <v>440</v>
      </c>
      <c r="H5" t="s">
        <v>441</v>
      </c>
      <c r="I5">
        <v>9</v>
      </c>
      <c r="J5">
        <v>6305</v>
      </c>
      <c r="K5">
        <v>5791</v>
      </c>
      <c r="L5">
        <v>3856</v>
      </c>
      <c r="M5">
        <v>1720</v>
      </c>
      <c r="N5">
        <v>1836</v>
      </c>
      <c r="O5">
        <v>3080</v>
      </c>
      <c r="P5">
        <v>0.57684345981917495</v>
      </c>
      <c r="Q5">
        <v>0.227163406887395</v>
      </c>
      <c r="R5">
        <v>5201</v>
      </c>
      <c r="S5">
        <v>0.82490087232355203</v>
      </c>
      <c r="T5">
        <v>1904</v>
      </c>
      <c r="U5">
        <v>0.32878604731479799</v>
      </c>
      <c r="V5">
        <v>166</v>
      </c>
      <c r="W5">
        <v>5.3896103896103997E-2</v>
      </c>
      <c r="X5">
        <v>323</v>
      </c>
      <c r="Y5">
        <v>0.187790697674418</v>
      </c>
      <c r="Z5">
        <v>1476</v>
      </c>
      <c r="AA5">
        <v>0.38278008298755101</v>
      </c>
      <c r="AB5">
        <v>280</v>
      </c>
      <c r="AC5">
        <v>4.4409199048374003E-2</v>
      </c>
      <c r="AD5">
        <v>1017</v>
      </c>
      <c r="AE5">
        <v>0.161300555114988</v>
      </c>
      <c r="AF5">
        <v>0.18256410256410199</v>
      </c>
      <c r="AG5">
        <v>5.9606609041095897</v>
      </c>
      <c r="AH5">
        <v>65.091340000000002</v>
      </c>
      <c r="AI5">
        <v>8.02012E-2</v>
      </c>
      <c r="AJ5">
        <v>20</v>
      </c>
      <c r="AK5">
        <v>0.2</v>
      </c>
      <c r="AL5">
        <v>4.2134116848311702</v>
      </c>
      <c r="AM5">
        <v>146.05047207353999</v>
      </c>
      <c r="AN5">
        <v>724</v>
      </c>
      <c r="AO5">
        <v>0.39433551198257</v>
      </c>
      <c r="AP5">
        <v>6.7276863386399002E-2</v>
      </c>
      <c r="AQ5">
        <v>0.62388426700946698</v>
      </c>
      <c r="AR5">
        <v>1.8029308070899299</v>
      </c>
      <c r="AS5">
        <v>1.1905201398195</v>
      </c>
      <c r="AT5">
        <v>239.022882729646</v>
      </c>
      <c r="AU5">
        <v>4.0379042187342202</v>
      </c>
      <c r="AV5">
        <v>1.59014384821176</v>
      </c>
      <c r="AW5">
        <v>29.995859910597002</v>
      </c>
      <c r="AX5">
        <v>11.812497158144501</v>
      </c>
      <c r="AY5">
        <v>4.6147476799999998</v>
      </c>
      <c r="AZ5">
        <v>1.8173072560000001</v>
      </c>
      <c r="BA5">
        <v>1.73053038</v>
      </c>
      <c r="BB5">
        <v>0.68149022100000001</v>
      </c>
      <c r="BC5">
        <v>1.1536869199999999</v>
      </c>
      <c r="BD5">
        <v>0.45432681400000002</v>
      </c>
      <c r="BE5">
        <v>5.7684345981917504</v>
      </c>
      <c r="BF5">
        <v>2.2716340688739498</v>
      </c>
      <c r="BG5">
        <v>20.766364553490199</v>
      </c>
      <c r="BH5">
        <v>8.1778826479462197</v>
      </c>
      <c r="BI5">
        <v>38.071668348065501</v>
      </c>
      <c r="BJ5">
        <v>14.992784854568001</v>
      </c>
      <c r="BK5">
        <v>24.227425312405298</v>
      </c>
      <c r="BL5">
        <v>9.5408630892705908</v>
      </c>
      <c r="BM5">
        <v>43.263259486438102</v>
      </c>
      <c r="BN5">
        <v>17.037255516554598</v>
      </c>
      <c r="BO5">
        <v>13.844243035660099</v>
      </c>
      <c r="BP5">
        <v>5.4519217652974801</v>
      </c>
      <c r="BQ5">
        <v>42.109572566799699</v>
      </c>
      <c r="BR5">
        <v>16.5829287027798</v>
      </c>
      <c r="BS5">
        <v>57.107502522098301</v>
      </c>
      <c r="BT5">
        <v>22.489177281852101</v>
      </c>
      <c r="BU5">
        <v>70</v>
      </c>
      <c r="BV5">
        <v>80</v>
      </c>
      <c r="BW5">
        <v>70</v>
      </c>
      <c r="BX5">
        <v>63</v>
      </c>
      <c r="BY5">
        <v>44</v>
      </c>
      <c r="BZ5">
        <v>87</v>
      </c>
      <c r="CA5">
        <v>90</v>
      </c>
      <c r="CB5">
        <v>33</v>
      </c>
      <c r="CC5">
        <v>63</v>
      </c>
      <c r="CD5">
        <v>58</v>
      </c>
      <c r="CE5">
        <v>7</v>
      </c>
      <c r="CF5">
        <v>52</v>
      </c>
      <c r="CG5">
        <v>8</v>
      </c>
      <c r="CH5">
        <v>3</v>
      </c>
      <c r="CI5">
        <v>2</v>
      </c>
      <c r="CJ5">
        <v>10</v>
      </c>
      <c r="CK5">
        <v>36</v>
      </c>
      <c r="CL5">
        <v>66</v>
      </c>
      <c r="CM5">
        <v>42</v>
      </c>
      <c r="CN5">
        <v>75</v>
      </c>
      <c r="CO5">
        <v>24</v>
      </c>
      <c r="CP5">
        <v>73</v>
      </c>
      <c r="CQ5">
        <v>99</v>
      </c>
      <c r="CR5">
        <v>13</v>
      </c>
      <c r="CS5">
        <v>16</v>
      </c>
      <c r="CT5">
        <v>66</v>
      </c>
      <c r="CU5">
        <v>74</v>
      </c>
      <c r="CV5">
        <v>15</v>
      </c>
      <c r="CW5">
        <v>19</v>
      </c>
      <c r="CX5">
        <v>35</v>
      </c>
      <c r="CY5">
        <v>37</v>
      </c>
      <c r="CZ5">
        <v>14</v>
      </c>
      <c r="DA5">
        <v>15</v>
      </c>
      <c r="DB5">
        <v>18</v>
      </c>
      <c r="DC5">
        <v>21</v>
      </c>
      <c r="DD5">
        <v>51</v>
      </c>
      <c r="DE5">
        <v>61</v>
      </c>
      <c r="DF5">
        <v>76</v>
      </c>
      <c r="DG5">
        <v>82</v>
      </c>
      <c r="DH5">
        <v>57</v>
      </c>
      <c r="DI5">
        <v>67</v>
      </c>
      <c r="DJ5">
        <v>80</v>
      </c>
      <c r="DK5">
        <v>85</v>
      </c>
      <c r="DL5">
        <v>37</v>
      </c>
      <c r="DM5">
        <v>45</v>
      </c>
      <c r="DN5">
        <v>83</v>
      </c>
      <c r="DO5">
        <v>88</v>
      </c>
      <c r="DP5">
        <v>95</v>
      </c>
      <c r="DQ5">
        <v>96</v>
      </c>
      <c r="DR5">
        <v>40626239</v>
      </c>
      <c r="DS5">
        <v>10937</v>
      </c>
      <c r="DT5">
        <v>0</v>
      </c>
      <c r="DU5">
        <v>0</v>
      </c>
      <c r="DV5">
        <v>3</v>
      </c>
      <c r="DW5">
        <v>4</v>
      </c>
      <c r="DX5">
        <v>0.29681925260995901</v>
      </c>
      <c r="DY5">
        <v>3.9839285419999999E-3</v>
      </c>
    </row>
    <row r="6" spans="1:129" x14ac:dyDescent="0.75">
      <c r="A6">
        <v>13074</v>
      </c>
      <c r="B6">
        <v>6111000500</v>
      </c>
      <c r="C6" t="s">
        <v>137</v>
      </c>
      <c r="F6" t="s">
        <v>140</v>
      </c>
      <c r="G6" t="s">
        <v>440</v>
      </c>
      <c r="H6" t="s">
        <v>441</v>
      </c>
      <c r="I6">
        <v>9</v>
      </c>
      <c r="J6">
        <v>1844</v>
      </c>
      <c r="K6">
        <v>1844</v>
      </c>
      <c r="L6">
        <v>1342</v>
      </c>
      <c r="M6">
        <v>635</v>
      </c>
      <c r="N6">
        <v>693</v>
      </c>
      <c r="O6">
        <v>664</v>
      </c>
      <c r="P6">
        <v>0.39940347071583499</v>
      </c>
      <c r="Q6">
        <v>0.167697455647765</v>
      </c>
      <c r="R6">
        <v>930</v>
      </c>
      <c r="S6">
        <v>0.50433839479392595</v>
      </c>
      <c r="T6">
        <v>543</v>
      </c>
      <c r="U6">
        <v>0.29446854663774402</v>
      </c>
      <c r="V6">
        <v>16</v>
      </c>
      <c r="W6">
        <v>2.4096385542168999E-2</v>
      </c>
      <c r="X6">
        <v>37</v>
      </c>
      <c r="Y6">
        <v>5.8267716535433001E-2</v>
      </c>
      <c r="Z6">
        <v>336</v>
      </c>
      <c r="AA6">
        <v>0.25037257824143</v>
      </c>
      <c r="AB6">
        <v>108</v>
      </c>
      <c r="AC6">
        <v>5.8568329718003999E-2</v>
      </c>
      <c r="AD6">
        <v>591</v>
      </c>
      <c r="AE6">
        <v>0.32049891540130099</v>
      </c>
      <c r="AF6">
        <v>0.21128205128205099</v>
      </c>
      <c r="AG6">
        <v>6.3677463013698601</v>
      </c>
      <c r="AH6">
        <v>64.075289999999896</v>
      </c>
      <c r="AI6">
        <v>0.12558341200000001</v>
      </c>
      <c r="AJ6">
        <v>20</v>
      </c>
      <c r="AK6">
        <v>0.2</v>
      </c>
      <c r="AL6">
        <v>7.1166756400000004</v>
      </c>
      <c r="AM6">
        <v>728.30404899999905</v>
      </c>
      <c r="AN6">
        <v>251</v>
      </c>
      <c r="AO6">
        <v>0.36219336219336201</v>
      </c>
      <c r="AP6">
        <v>6.1689672000000001E-2</v>
      </c>
      <c r="AQ6">
        <v>0.38177230699999998</v>
      </c>
      <c r="AR6">
        <v>2.4142681530000001</v>
      </c>
      <c r="AS6">
        <v>0.103662506</v>
      </c>
      <c r="AT6">
        <v>798.10239220000005</v>
      </c>
      <c r="AU6">
        <v>3.9940347071583502</v>
      </c>
      <c r="AV6">
        <v>1.6769745564776499</v>
      </c>
      <c r="AW6">
        <v>19.171366594359998</v>
      </c>
      <c r="AX6">
        <v>8.0494778710927104</v>
      </c>
      <c r="AY6">
        <v>6.7898590069999996</v>
      </c>
      <c r="AZ6">
        <v>2.8508567519999999</v>
      </c>
      <c r="BA6">
        <v>1.198210413</v>
      </c>
      <c r="BB6">
        <v>0.50309236800000001</v>
      </c>
      <c r="BC6">
        <v>0.79880694200000002</v>
      </c>
      <c r="BD6">
        <v>0.33539491199999999</v>
      </c>
      <c r="BE6">
        <v>4.79284164859002</v>
      </c>
      <c r="BF6">
        <v>2.0123694677731798</v>
      </c>
      <c r="BG6">
        <v>31.952277657266698</v>
      </c>
      <c r="BH6">
        <v>13.415796451821199</v>
      </c>
      <c r="BI6">
        <v>25.1624186550976</v>
      </c>
      <c r="BJ6">
        <v>10.564939705809101</v>
      </c>
      <c r="BK6">
        <v>15.576735357917499</v>
      </c>
      <c r="BL6">
        <v>6.54020077026283</v>
      </c>
      <c r="BM6">
        <v>25.9612255965292</v>
      </c>
      <c r="BN6">
        <v>10.900334617104701</v>
      </c>
      <c r="BO6">
        <v>12.3815075921908</v>
      </c>
      <c r="BP6">
        <v>5.1986211250807104</v>
      </c>
      <c r="BQ6">
        <v>25.5618221258134</v>
      </c>
      <c r="BR6">
        <v>10.7326371614569</v>
      </c>
      <c r="BS6">
        <v>39.5409436008676</v>
      </c>
      <c r="BT6">
        <v>16.602048109128699</v>
      </c>
      <c r="BU6">
        <v>42</v>
      </c>
      <c r="BV6">
        <v>62</v>
      </c>
      <c r="BW6">
        <v>35</v>
      </c>
      <c r="BX6">
        <v>57</v>
      </c>
      <c r="BY6">
        <v>11</v>
      </c>
      <c r="BZ6">
        <v>48</v>
      </c>
      <c r="CA6">
        <v>75</v>
      </c>
      <c r="CB6">
        <v>55</v>
      </c>
      <c r="CC6">
        <v>96</v>
      </c>
      <c r="CD6">
        <v>83</v>
      </c>
      <c r="CE6">
        <v>10</v>
      </c>
      <c r="CF6">
        <v>48</v>
      </c>
      <c r="CG6">
        <v>17</v>
      </c>
      <c r="CH6">
        <v>3</v>
      </c>
      <c r="CI6">
        <v>2</v>
      </c>
      <c r="CJ6">
        <v>12</v>
      </c>
      <c r="CK6">
        <v>80</v>
      </c>
      <c r="CL6">
        <v>63</v>
      </c>
      <c r="CM6">
        <v>39</v>
      </c>
      <c r="CN6">
        <v>65</v>
      </c>
      <c r="CO6">
        <v>31</v>
      </c>
      <c r="CP6">
        <v>64</v>
      </c>
      <c r="CQ6">
        <v>99</v>
      </c>
      <c r="CR6">
        <v>13</v>
      </c>
      <c r="CS6">
        <v>17</v>
      </c>
      <c r="CT6">
        <v>49</v>
      </c>
      <c r="CU6">
        <v>59</v>
      </c>
      <c r="CV6">
        <v>21</v>
      </c>
      <c r="CW6">
        <v>27</v>
      </c>
      <c r="CX6">
        <v>24</v>
      </c>
      <c r="CY6">
        <v>31</v>
      </c>
      <c r="CZ6">
        <v>10</v>
      </c>
      <c r="DA6">
        <v>13</v>
      </c>
      <c r="DB6">
        <v>15</v>
      </c>
      <c r="DC6">
        <v>19</v>
      </c>
      <c r="DD6">
        <v>69</v>
      </c>
      <c r="DE6">
        <v>80</v>
      </c>
      <c r="DF6">
        <v>60</v>
      </c>
      <c r="DG6">
        <v>68</v>
      </c>
      <c r="DH6">
        <v>43</v>
      </c>
      <c r="DI6">
        <v>53</v>
      </c>
      <c r="DJ6">
        <v>59</v>
      </c>
      <c r="DK6">
        <v>70</v>
      </c>
      <c r="DL6">
        <v>34</v>
      </c>
      <c r="DM6">
        <v>43</v>
      </c>
      <c r="DN6">
        <v>72</v>
      </c>
      <c r="DO6">
        <v>78</v>
      </c>
      <c r="DP6">
        <v>80</v>
      </c>
      <c r="DQ6">
        <v>88</v>
      </c>
      <c r="DR6">
        <v>50499889</v>
      </c>
      <c r="DS6">
        <v>2871867</v>
      </c>
      <c r="DT6">
        <v>0</v>
      </c>
      <c r="DU6">
        <v>3</v>
      </c>
      <c r="DV6">
        <v>1</v>
      </c>
      <c r="DW6">
        <v>2</v>
      </c>
      <c r="DX6">
        <v>0.47821469842901998</v>
      </c>
      <c r="DY6">
        <v>5.2283709000000003E-3</v>
      </c>
    </row>
    <row r="7" spans="1:129" x14ac:dyDescent="0.75">
      <c r="A7">
        <v>13075</v>
      </c>
      <c r="B7">
        <v>6111000600</v>
      </c>
      <c r="C7" t="s">
        <v>138</v>
      </c>
      <c r="D7" t="s">
        <v>138</v>
      </c>
      <c r="E7" t="s">
        <v>142</v>
      </c>
      <c r="F7" t="s">
        <v>140</v>
      </c>
      <c r="G7" t="s">
        <v>440</v>
      </c>
      <c r="H7" t="s">
        <v>441</v>
      </c>
      <c r="I7">
        <v>9</v>
      </c>
      <c r="J7">
        <v>5949</v>
      </c>
      <c r="K7">
        <v>5889</v>
      </c>
      <c r="L7">
        <v>3440</v>
      </c>
      <c r="M7">
        <v>1778</v>
      </c>
      <c r="N7">
        <v>1971</v>
      </c>
      <c r="O7">
        <v>2656</v>
      </c>
      <c r="P7">
        <v>0.77148999643514204</v>
      </c>
      <c r="Q7">
        <v>0.32923043258089402</v>
      </c>
      <c r="R7">
        <v>5492</v>
      </c>
      <c r="S7">
        <v>0.92318036644814205</v>
      </c>
      <c r="T7">
        <v>3650</v>
      </c>
      <c r="U7">
        <v>0.61979962642214204</v>
      </c>
      <c r="V7">
        <v>244</v>
      </c>
      <c r="W7">
        <v>9.1867469879517993E-2</v>
      </c>
      <c r="X7">
        <v>434</v>
      </c>
      <c r="Y7">
        <v>0.244094488188976</v>
      </c>
      <c r="Z7">
        <v>1694</v>
      </c>
      <c r="AA7">
        <v>0.49244186046511601</v>
      </c>
      <c r="AB7">
        <v>576</v>
      </c>
      <c r="AC7">
        <v>9.6822995461422007E-2</v>
      </c>
      <c r="AD7">
        <v>552</v>
      </c>
      <c r="AE7">
        <v>9.2788703983863005E-2</v>
      </c>
      <c r="AF7">
        <v>0.19794871794871799</v>
      </c>
      <c r="AG7">
        <v>6.1981218630137001</v>
      </c>
      <c r="AH7">
        <v>64.427840000000003</v>
      </c>
      <c r="AI7">
        <v>0.108396758</v>
      </c>
      <c r="AJ7">
        <v>20</v>
      </c>
      <c r="AK7">
        <v>0.2</v>
      </c>
      <c r="AL7">
        <v>4.9402700005410098</v>
      </c>
      <c r="AM7">
        <v>809.69777964676496</v>
      </c>
      <c r="AN7">
        <v>979</v>
      </c>
      <c r="AO7">
        <v>0.49670218163368801</v>
      </c>
      <c r="AP7">
        <v>6.3283705775726007E-2</v>
      </c>
      <c r="AQ7">
        <v>0.70383892352961996</v>
      </c>
      <c r="AR7">
        <v>2.2234401971859001</v>
      </c>
      <c r="AS7">
        <v>1.5903120903596</v>
      </c>
      <c r="AT7">
        <v>645.42217138030105</v>
      </c>
      <c r="AU7">
        <v>6.9434099679162697</v>
      </c>
      <c r="AV7">
        <v>2.96307389322804</v>
      </c>
      <c r="AW7">
        <v>37.803009825321901</v>
      </c>
      <c r="AX7">
        <v>16.1322911964638</v>
      </c>
      <c r="AY7">
        <v>10.800859944000001</v>
      </c>
      <c r="AZ7">
        <v>4.6092260619999896</v>
      </c>
      <c r="BA7">
        <v>2.3144699879999999</v>
      </c>
      <c r="BB7">
        <v>0.98769129899999997</v>
      </c>
      <c r="BC7">
        <v>1.542979992</v>
      </c>
      <c r="BD7">
        <v>0.65846086599999998</v>
      </c>
      <c r="BE7">
        <v>8.4863899607865605</v>
      </c>
      <c r="BF7">
        <v>3.6215347583898301</v>
      </c>
      <c r="BG7">
        <v>63.262179707681597</v>
      </c>
      <c r="BH7">
        <v>26.996895471633302</v>
      </c>
      <c r="BI7">
        <v>57.861749732635602</v>
      </c>
      <c r="BJ7">
        <v>24.692282443566999</v>
      </c>
      <c r="BK7">
        <v>30.859599857405598</v>
      </c>
      <c r="BL7">
        <v>13.169217303235699</v>
      </c>
      <c r="BM7">
        <v>59.404729725505902</v>
      </c>
      <c r="BN7">
        <v>25.350743308728799</v>
      </c>
      <c r="BO7">
        <v>21.601719900183902</v>
      </c>
      <c r="BP7">
        <v>9.2184521122650303</v>
      </c>
      <c r="BQ7">
        <v>58.633239729070702</v>
      </c>
      <c r="BR7">
        <v>25.021512876147899</v>
      </c>
      <c r="BS7">
        <v>76.377509647078995</v>
      </c>
      <c r="BT7">
        <v>32.5938128255085</v>
      </c>
      <c r="BU7">
        <v>95</v>
      </c>
      <c r="BV7">
        <v>96</v>
      </c>
      <c r="BW7">
        <v>85</v>
      </c>
      <c r="BX7">
        <v>95</v>
      </c>
      <c r="BY7">
        <v>78</v>
      </c>
      <c r="BZ7">
        <v>93</v>
      </c>
      <c r="CA7">
        <v>96</v>
      </c>
      <c r="CB7">
        <v>91</v>
      </c>
      <c r="CC7">
        <v>24</v>
      </c>
      <c r="CD7">
        <v>73</v>
      </c>
      <c r="CE7">
        <v>9</v>
      </c>
      <c r="CF7">
        <v>49</v>
      </c>
      <c r="CG7">
        <v>14</v>
      </c>
      <c r="CH7">
        <v>3</v>
      </c>
      <c r="CI7">
        <v>2</v>
      </c>
      <c r="CJ7">
        <v>11</v>
      </c>
      <c r="CK7">
        <v>82</v>
      </c>
      <c r="CL7">
        <v>75</v>
      </c>
      <c r="CM7">
        <v>40</v>
      </c>
      <c r="CN7">
        <v>77</v>
      </c>
      <c r="CO7">
        <v>28</v>
      </c>
      <c r="CP7">
        <v>76</v>
      </c>
      <c r="CQ7">
        <v>99</v>
      </c>
      <c r="CR7">
        <v>20</v>
      </c>
      <c r="CS7">
        <v>28</v>
      </c>
      <c r="CT7">
        <v>77</v>
      </c>
      <c r="CU7">
        <v>85</v>
      </c>
      <c r="CV7">
        <v>31</v>
      </c>
      <c r="CW7">
        <v>40</v>
      </c>
      <c r="CX7">
        <v>40</v>
      </c>
      <c r="CY7">
        <v>41</v>
      </c>
      <c r="CZ7">
        <v>17</v>
      </c>
      <c r="DA7">
        <v>17</v>
      </c>
      <c r="DB7">
        <v>25</v>
      </c>
      <c r="DC7">
        <v>32</v>
      </c>
      <c r="DD7">
        <v>96</v>
      </c>
      <c r="DE7">
        <v>98</v>
      </c>
      <c r="DF7">
        <v>93</v>
      </c>
      <c r="DG7">
        <v>96</v>
      </c>
      <c r="DH7">
        <v>66</v>
      </c>
      <c r="DI7">
        <v>78</v>
      </c>
      <c r="DJ7">
        <v>93</v>
      </c>
      <c r="DK7">
        <v>95</v>
      </c>
      <c r="DL7">
        <v>52</v>
      </c>
      <c r="DM7">
        <v>66</v>
      </c>
      <c r="DN7">
        <v>94</v>
      </c>
      <c r="DO7">
        <v>96</v>
      </c>
      <c r="DP7">
        <v>99</v>
      </c>
      <c r="DQ7">
        <v>99</v>
      </c>
      <c r="DR7">
        <v>1913914</v>
      </c>
      <c r="DS7">
        <v>0</v>
      </c>
      <c r="DT7">
        <v>0</v>
      </c>
      <c r="DU7">
        <v>0</v>
      </c>
      <c r="DV7">
        <v>5</v>
      </c>
      <c r="DW7">
        <v>6</v>
      </c>
      <c r="DX7">
        <v>6.2787326537955004E-2</v>
      </c>
      <c r="DY7">
        <v>1.87537513E-4</v>
      </c>
    </row>
    <row r="8" spans="1:129" x14ac:dyDescent="0.75">
      <c r="A8">
        <v>13076</v>
      </c>
      <c r="B8">
        <v>6111000701</v>
      </c>
      <c r="C8" t="s">
        <v>138</v>
      </c>
      <c r="E8" t="s">
        <v>142</v>
      </c>
      <c r="F8" t="s">
        <v>140</v>
      </c>
      <c r="G8" t="s">
        <v>440</v>
      </c>
      <c r="H8" t="s">
        <v>441</v>
      </c>
      <c r="I8">
        <v>9</v>
      </c>
      <c r="J8">
        <v>7887</v>
      </c>
      <c r="K8">
        <v>7802</v>
      </c>
      <c r="L8">
        <v>4379</v>
      </c>
      <c r="M8">
        <v>1916</v>
      </c>
      <c r="N8">
        <v>1976</v>
      </c>
      <c r="O8">
        <v>3618</v>
      </c>
      <c r="P8">
        <v>0.67216578005652505</v>
      </c>
      <c r="Q8">
        <v>0.241388197980307</v>
      </c>
      <c r="R8">
        <v>7379</v>
      </c>
      <c r="S8">
        <v>0.93559021174083901</v>
      </c>
      <c r="T8">
        <v>3189</v>
      </c>
      <c r="U8">
        <v>0.40874134837221199</v>
      </c>
      <c r="V8">
        <v>242</v>
      </c>
      <c r="W8">
        <v>6.6887783305694004E-2</v>
      </c>
      <c r="X8">
        <v>213</v>
      </c>
      <c r="Y8">
        <v>0.11116910229645</v>
      </c>
      <c r="Z8">
        <v>1997</v>
      </c>
      <c r="AA8">
        <v>0.45604019182461702</v>
      </c>
      <c r="AB8">
        <v>573</v>
      </c>
      <c r="AC8">
        <v>7.2651198174211007E-2</v>
      </c>
      <c r="AD8">
        <v>498</v>
      </c>
      <c r="AE8">
        <v>6.3141879041460999E-2</v>
      </c>
      <c r="AF8">
        <v>0.16410256410256399</v>
      </c>
      <c r="AG8">
        <v>6.2117080273972602</v>
      </c>
      <c r="AH8">
        <v>64.072299999999899</v>
      </c>
      <c r="AI8">
        <v>0.112853805</v>
      </c>
      <c r="AJ8">
        <v>20</v>
      </c>
      <c r="AK8">
        <v>0.2</v>
      </c>
      <c r="AL8">
        <v>5.3697690252982504</v>
      </c>
      <c r="AM8">
        <v>715.82650764456503</v>
      </c>
      <c r="AN8">
        <v>479</v>
      </c>
      <c r="AO8">
        <v>0.24240890688259101</v>
      </c>
      <c r="AP8">
        <v>5.7869422741611998E-2</v>
      </c>
      <c r="AQ8">
        <v>0.33552325803928901</v>
      </c>
      <c r="AR8">
        <v>2.95325243573587</v>
      </c>
      <c r="AS8">
        <v>0</v>
      </c>
      <c r="AT8">
        <v>434.53393621668999</v>
      </c>
      <c r="AU8">
        <v>6.0494920205087199</v>
      </c>
      <c r="AV8">
        <v>2.1724937818227601</v>
      </c>
      <c r="AW8">
        <v>32.263957442713199</v>
      </c>
      <c r="AX8">
        <v>11.586633503054699</v>
      </c>
      <c r="AY8">
        <v>10.0824867</v>
      </c>
      <c r="AZ8">
        <v>3.6208229699999999</v>
      </c>
      <c r="BA8">
        <v>2.0164973399999999</v>
      </c>
      <c r="BB8">
        <v>0.72416459399999999</v>
      </c>
      <c r="BC8">
        <v>1.3443315600000001</v>
      </c>
      <c r="BD8">
        <v>0.482776396</v>
      </c>
      <c r="BE8">
        <v>7.3938235806217696</v>
      </c>
      <c r="BF8">
        <v>2.65527017778337</v>
      </c>
      <c r="BG8">
        <v>53.773262404522001</v>
      </c>
      <c r="BH8">
        <v>19.311055838424501</v>
      </c>
      <c r="BI8">
        <v>34.2804547828827</v>
      </c>
      <c r="BJ8">
        <v>12.310798096995599</v>
      </c>
      <c r="BK8">
        <v>24.8701338620914</v>
      </c>
      <c r="BL8">
        <v>8.9313633252713505</v>
      </c>
      <c r="BM8">
        <v>41.674278363504499</v>
      </c>
      <c r="BN8">
        <v>14.966068274778999</v>
      </c>
      <c r="BO8">
        <v>24.197968082034901</v>
      </c>
      <c r="BP8">
        <v>8.6899751272910493</v>
      </c>
      <c r="BQ8">
        <v>0</v>
      </c>
      <c r="BR8">
        <v>0</v>
      </c>
      <c r="BS8">
        <v>66.544412225595906</v>
      </c>
      <c r="BT8">
        <v>23.8974316000503</v>
      </c>
      <c r="BU8">
        <v>84</v>
      </c>
      <c r="BV8">
        <v>84</v>
      </c>
      <c r="BW8">
        <v>87</v>
      </c>
      <c r="BX8">
        <v>75</v>
      </c>
      <c r="BY8">
        <v>58</v>
      </c>
      <c r="BZ8">
        <v>71</v>
      </c>
      <c r="CA8">
        <v>95</v>
      </c>
      <c r="CB8">
        <v>73</v>
      </c>
      <c r="CC8">
        <v>9</v>
      </c>
      <c r="CD8">
        <v>35</v>
      </c>
      <c r="CE8">
        <v>9</v>
      </c>
      <c r="CF8">
        <v>48</v>
      </c>
      <c r="CG8">
        <v>15</v>
      </c>
      <c r="CH8">
        <v>3</v>
      </c>
      <c r="CI8">
        <v>2</v>
      </c>
      <c r="CJ8">
        <v>11</v>
      </c>
      <c r="CK8">
        <v>80</v>
      </c>
      <c r="CL8">
        <v>51</v>
      </c>
      <c r="CM8">
        <v>37</v>
      </c>
      <c r="CN8">
        <v>62</v>
      </c>
      <c r="CO8">
        <v>36</v>
      </c>
      <c r="CP8">
        <v>0</v>
      </c>
      <c r="CQ8">
        <v>99</v>
      </c>
      <c r="CR8">
        <v>18</v>
      </c>
      <c r="CS8">
        <v>22</v>
      </c>
      <c r="CT8">
        <v>70</v>
      </c>
      <c r="CU8">
        <v>73</v>
      </c>
      <c r="CV8">
        <v>29</v>
      </c>
      <c r="CW8">
        <v>33</v>
      </c>
      <c r="CX8">
        <v>39</v>
      </c>
      <c r="CY8">
        <v>38</v>
      </c>
      <c r="CZ8">
        <v>16</v>
      </c>
      <c r="DA8">
        <v>16</v>
      </c>
      <c r="DB8">
        <v>22</v>
      </c>
      <c r="DC8">
        <v>24</v>
      </c>
      <c r="DD8">
        <v>92</v>
      </c>
      <c r="DE8">
        <v>92</v>
      </c>
      <c r="DF8">
        <v>71</v>
      </c>
      <c r="DG8">
        <v>74</v>
      </c>
      <c r="DH8">
        <v>58</v>
      </c>
      <c r="DI8">
        <v>64</v>
      </c>
      <c r="DJ8">
        <v>78</v>
      </c>
      <c r="DK8">
        <v>81</v>
      </c>
      <c r="DL8">
        <v>57</v>
      </c>
      <c r="DM8">
        <v>64</v>
      </c>
      <c r="DN8">
        <v>0</v>
      </c>
      <c r="DO8">
        <v>0</v>
      </c>
      <c r="DP8">
        <v>98</v>
      </c>
      <c r="DQ8">
        <v>97</v>
      </c>
      <c r="DR8">
        <v>1430868</v>
      </c>
      <c r="DS8">
        <v>0</v>
      </c>
      <c r="DT8">
        <v>0</v>
      </c>
      <c r="DU8">
        <v>1</v>
      </c>
      <c r="DV8">
        <v>2</v>
      </c>
      <c r="DW8">
        <v>3</v>
      </c>
      <c r="DX8">
        <v>5.0373685451601001E-2</v>
      </c>
      <c r="DY8">
        <v>1.401926645E-4</v>
      </c>
    </row>
    <row r="9" spans="1:129" x14ac:dyDescent="0.75">
      <c r="A9">
        <v>13077</v>
      </c>
      <c r="B9">
        <v>6111000702</v>
      </c>
      <c r="C9" t="s">
        <v>138</v>
      </c>
      <c r="E9" t="s">
        <v>142</v>
      </c>
      <c r="F9" t="s">
        <v>140</v>
      </c>
      <c r="G9" t="s">
        <v>440</v>
      </c>
      <c r="H9" t="s">
        <v>441</v>
      </c>
      <c r="I9">
        <v>9</v>
      </c>
      <c r="J9">
        <v>2907</v>
      </c>
      <c r="K9">
        <v>2871</v>
      </c>
      <c r="L9">
        <v>1988</v>
      </c>
      <c r="M9">
        <v>895</v>
      </c>
      <c r="N9">
        <v>912</v>
      </c>
      <c r="O9">
        <v>1502</v>
      </c>
      <c r="P9">
        <v>0.52421729842462195</v>
      </c>
      <c r="Q9">
        <v>0.159310273731291</v>
      </c>
      <c r="R9">
        <v>2418</v>
      </c>
      <c r="S9">
        <v>0.83178534571723395</v>
      </c>
      <c r="T9">
        <v>622</v>
      </c>
      <c r="U9">
        <v>0.216649251132009</v>
      </c>
      <c r="V9">
        <v>164</v>
      </c>
      <c r="W9">
        <v>0.10918774966711001</v>
      </c>
      <c r="X9">
        <v>84</v>
      </c>
      <c r="Y9">
        <v>9.3854748603351995E-2</v>
      </c>
      <c r="Z9">
        <v>425</v>
      </c>
      <c r="AA9">
        <v>0.213782696177062</v>
      </c>
      <c r="AB9">
        <v>124</v>
      </c>
      <c r="AC9">
        <v>4.265565875473E-2</v>
      </c>
      <c r="AD9">
        <v>470</v>
      </c>
      <c r="AE9">
        <v>0.161678706570347</v>
      </c>
      <c r="AF9">
        <v>0.16307692307692401</v>
      </c>
      <c r="AG9">
        <v>6.1768690684931498</v>
      </c>
      <c r="AH9">
        <v>64.0228299999999</v>
      </c>
      <c r="AI9">
        <v>0.104553406</v>
      </c>
      <c r="AJ9">
        <v>20</v>
      </c>
      <c r="AK9">
        <v>0.2</v>
      </c>
      <c r="AL9">
        <v>5.28492341218438</v>
      </c>
      <c r="AM9">
        <v>150.00139838425901</v>
      </c>
      <c r="AN9">
        <v>95</v>
      </c>
      <c r="AO9">
        <v>0.10416666666666601</v>
      </c>
      <c r="AP9">
        <v>5.5902097158367997E-2</v>
      </c>
      <c r="AQ9">
        <v>0.272737941168326</v>
      </c>
      <c r="AR9">
        <v>3.9221143297581098</v>
      </c>
      <c r="AS9">
        <v>0</v>
      </c>
      <c r="AT9">
        <v>234.70171007712801</v>
      </c>
      <c r="AU9">
        <v>4.7179556858215896</v>
      </c>
      <c r="AV9">
        <v>1.4337924635816099</v>
      </c>
      <c r="AW9">
        <v>25.162430324381798</v>
      </c>
      <c r="AX9">
        <v>7.6468931391019597</v>
      </c>
      <c r="AY9">
        <v>6.8148248740000001</v>
      </c>
      <c r="AZ9">
        <v>2.0710335620000002</v>
      </c>
      <c r="BA9">
        <v>1.5726518940000001</v>
      </c>
      <c r="BB9">
        <v>0.47793082199999998</v>
      </c>
      <c r="BC9">
        <v>1.0484345960000001</v>
      </c>
      <c r="BD9">
        <v>0.318620548</v>
      </c>
      <c r="BE9">
        <v>5.76639028267084</v>
      </c>
      <c r="BF9">
        <v>1.7524130110442</v>
      </c>
      <c r="BG9">
        <v>19.396040041711</v>
      </c>
      <c r="BH9">
        <v>5.8944801280577597</v>
      </c>
      <c r="BI9">
        <v>17.8233881464371</v>
      </c>
      <c r="BJ9">
        <v>5.4165493068638897</v>
      </c>
      <c r="BK9">
        <v>18.347605444861699</v>
      </c>
      <c r="BL9">
        <v>5.5758595805951803</v>
      </c>
      <c r="BM9">
        <v>29.880386010203399</v>
      </c>
      <c r="BN9">
        <v>9.0806856026835803</v>
      </c>
      <c r="BO9">
        <v>24.1139957275326</v>
      </c>
      <c r="BP9">
        <v>7.3282725916393803</v>
      </c>
      <c r="BQ9">
        <v>0</v>
      </c>
      <c r="BR9">
        <v>0</v>
      </c>
      <c r="BS9">
        <v>51.897512544037497</v>
      </c>
      <c r="BT9">
        <v>15.771717099397801</v>
      </c>
      <c r="BU9">
        <v>62</v>
      </c>
      <c r="BV9">
        <v>59</v>
      </c>
      <c r="BW9">
        <v>71</v>
      </c>
      <c r="BX9">
        <v>42</v>
      </c>
      <c r="BY9">
        <v>86</v>
      </c>
      <c r="BZ9">
        <v>65</v>
      </c>
      <c r="CA9">
        <v>70</v>
      </c>
      <c r="CB9">
        <v>31</v>
      </c>
      <c r="CC9">
        <v>63</v>
      </c>
      <c r="CD9">
        <v>34</v>
      </c>
      <c r="CE9">
        <v>9</v>
      </c>
      <c r="CF9">
        <v>48</v>
      </c>
      <c r="CG9">
        <v>13</v>
      </c>
      <c r="CH9">
        <v>3</v>
      </c>
      <c r="CI9">
        <v>2</v>
      </c>
      <c r="CJ9">
        <v>11</v>
      </c>
      <c r="CK9">
        <v>37</v>
      </c>
      <c r="CL9">
        <v>34</v>
      </c>
      <c r="CM9">
        <v>35</v>
      </c>
      <c r="CN9">
        <v>57</v>
      </c>
      <c r="CO9">
        <v>46</v>
      </c>
      <c r="CP9">
        <v>0</v>
      </c>
      <c r="CQ9">
        <v>99</v>
      </c>
      <c r="CR9">
        <v>15</v>
      </c>
      <c r="CS9">
        <v>15</v>
      </c>
      <c r="CT9">
        <v>58</v>
      </c>
      <c r="CU9">
        <v>57</v>
      </c>
      <c r="CV9">
        <v>21</v>
      </c>
      <c r="CW9">
        <v>21</v>
      </c>
      <c r="CX9">
        <v>32</v>
      </c>
      <c r="CY9">
        <v>30</v>
      </c>
      <c r="CZ9">
        <v>14</v>
      </c>
      <c r="DA9">
        <v>12</v>
      </c>
      <c r="DB9">
        <v>18</v>
      </c>
      <c r="DC9">
        <v>17</v>
      </c>
      <c r="DD9">
        <v>48</v>
      </c>
      <c r="DE9">
        <v>47</v>
      </c>
      <c r="DF9">
        <v>47</v>
      </c>
      <c r="DG9">
        <v>44</v>
      </c>
      <c r="DH9">
        <v>48</v>
      </c>
      <c r="DI9">
        <v>48</v>
      </c>
      <c r="DJ9">
        <v>64</v>
      </c>
      <c r="DK9">
        <v>63</v>
      </c>
      <c r="DL9">
        <v>57</v>
      </c>
      <c r="DM9">
        <v>57</v>
      </c>
      <c r="DN9">
        <v>0</v>
      </c>
      <c r="DO9">
        <v>0</v>
      </c>
      <c r="DP9">
        <v>91</v>
      </c>
      <c r="DQ9">
        <v>87</v>
      </c>
      <c r="DR9">
        <v>789655</v>
      </c>
      <c r="DS9">
        <v>0</v>
      </c>
      <c r="DT9">
        <v>0</v>
      </c>
      <c r="DU9">
        <v>0</v>
      </c>
      <c r="DV9">
        <v>1</v>
      </c>
      <c r="DW9">
        <v>1</v>
      </c>
      <c r="DX9">
        <v>4.0567332383725001E-2</v>
      </c>
      <c r="DY9">
        <v>7.73702135E-5</v>
      </c>
    </row>
    <row r="10" spans="1:129" x14ac:dyDescent="0.75">
      <c r="A10">
        <v>13078</v>
      </c>
      <c r="B10">
        <v>6111000800</v>
      </c>
      <c r="C10" t="s">
        <v>137</v>
      </c>
      <c r="D10" t="s">
        <v>138</v>
      </c>
      <c r="F10" t="s">
        <v>140</v>
      </c>
      <c r="G10" t="s">
        <v>440</v>
      </c>
      <c r="H10" t="s">
        <v>441</v>
      </c>
      <c r="I10">
        <v>9</v>
      </c>
      <c r="J10">
        <v>9067</v>
      </c>
      <c r="K10">
        <v>9067</v>
      </c>
      <c r="L10">
        <v>5710</v>
      </c>
      <c r="M10">
        <v>2740</v>
      </c>
      <c r="N10">
        <v>2863</v>
      </c>
      <c r="O10">
        <v>4390</v>
      </c>
      <c r="P10">
        <v>0.47893459799272098</v>
      </c>
      <c r="Q10">
        <v>0.13550037951125099</v>
      </c>
      <c r="R10">
        <v>6925</v>
      </c>
      <c r="S10">
        <v>0.76375868534244995</v>
      </c>
      <c r="T10">
        <v>1760</v>
      </c>
      <c r="U10">
        <v>0.19411051064299101</v>
      </c>
      <c r="V10">
        <v>223</v>
      </c>
      <c r="W10">
        <v>5.0797266514805997E-2</v>
      </c>
      <c r="X10">
        <v>149</v>
      </c>
      <c r="Y10">
        <v>5.4379562043796001E-2</v>
      </c>
      <c r="Z10">
        <v>1287</v>
      </c>
      <c r="AA10">
        <v>0.22539404553414999</v>
      </c>
      <c r="AB10">
        <v>777</v>
      </c>
      <c r="AC10">
        <v>8.5695378846365994E-2</v>
      </c>
      <c r="AD10">
        <v>1332</v>
      </c>
      <c r="AE10">
        <v>0.14690636373662699</v>
      </c>
      <c r="AF10">
        <v>0.15282051282051401</v>
      </c>
      <c r="AG10">
        <v>5.9423334246575301</v>
      </c>
      <c r="AH10">
        <v>64.167860000000005</v>
      </c>
      <c r="AI10">
        <v>9.0050303999999998E-2</v>
      </c>
      <c r="AJ10">
        <v>20</v>
      </c>
      <c r="AK10">
        <v>0.2</v>
      </c>
      <c r="AL10">
        <v>5.06663197685236</v>
      </c>
      <c r="AM10">
        <v>104.136440264402</v>
      </c>
      <c r="AN10">
        <v>914</v>
      </c>
      <c r="AO10">
        <v>0.31924554662940902</v>
      </c>
      <c r="AP10">
        <v>5.7697300001490003E-2</v>
      </c>
      <c r="AQ10">
        <v>0.33872584413823897</v>
      </c>
      <c r="AR10">
        <v>1.53855640891047</v>
      </c>
      <c r="AS10">
        <v>0</v>
      </c>
      <c r="AT10">
        <v>230.88287808195699</v>
      </c>
      <c r="AU10">
        <v>3.3525421859490399</v>
      </c>
      <c r="AV10">
        <v>0.94850265657875699</v>
      </c>
      <c r="AW10">
        <v>22.988860703650602</v>
      </c>
      <c r="AX10">
        <v>6.5040182165400404</v>
      </c>
      <c r="AY10">
        <v>4.7893459800000002</v>
      </c>
      <c r="AZ10">
        <v>1.3550038</v>
      </c>
      <c r="BA10">
        <v>1.436803794</v>
      </c>
      <c r="BB10">
        <v>0.40650113999999998</v>
      </c>
      <c r="BC10">
        <v>0.95786919599999998</v>
      </c>
      <c r="BD10">
        <v>0.27100076000000001</v>
      </c>
      <c r="BE10">
        <v>5.2682805779199304</v>
      </c>
      <c r="BF10">
        <v>1.4905041746237599</v>
      </c>
      <c r="BG10">
        <v>12.931234145803399</v>
      </c>
      <c r="BH10">
        <v>3.65851024680377</v>
      </c>
      <c r="BI10">
        <v>28.257141281570501</v>
      </c>
      <c r="BJ10">
        <v>7.9945223911637999</v>
      </c>
      <c r="BK10">
        <v>17.720580125730599</v>
      </c>
      <c r="BL10">
        <v>5.01351404191628</v>
      </c>
      <c r="BM10">
        <v>29.693945075548701</v>
      </c>
      <c r="BN10">
        <v>8.4010235296975608</v>
      </c>
      <c r="BO10">
        <v>9.5786919598544102</v>
      </c>
      <c r="BP10">
        <v>2.71000759022502</v>
      </c>
      <c r="BQ10">
        <v>0</v>
      </c>
      <c r="BR10">
        <v>0</v>
      </c>
      <c r="BS10">
        <v>47.414525201279297</v>
      </c>
      <c r="BT10">
        <v>13.414537571613799</v>
      </c>
      <c r="BU10">
        <v>55</v>
      </c>
      <c r="BV10">
        <v>49</v>
      </c>
      <c r="BW10">
        <v>62</v>
      </c>
      <c r="BX10">
        <v>37</v>
      </c>
      <c r="BY10">
        <v>40</v>
      </c>
      <c r="BZ10">
        <v>46</v>
      </c>
      <c r="CA10">
        <v>72</v>
      </c>
      <c r="CB10">
        <v>85</v>
      </c>
      <c r="CC10">
        <v>55</v>
      </c>
      <c r="CD10">
        <v>23</v>
      </c>
      <c r="CE10">
        <v>7</v>
      </c>
      <c r="CF10">
        <v>48</v>
      </c>
      <c r="CG10">
        <v>10</v>
      </c>
      <c r="CH10">
        <v>3</v>
      </c>
      <c r="CI10">
        <v>2</v>
      </c>
      <c r="CJ10">
        <v>11</v>
      </c>
      <c r="CK10">
        <v>27</v>
      </c>
      <c r="CL10">
        <v>59</v>
      </c>
      <c r="CM10">
        <v>37</v>
      </c>
      <c r="CN10">
        <v>62</v>
      </c>
      <c r="CO10">
        <v>20</v>
      </c>
      <c r="CP10">
        <v>0</v>
      </c>
      <c r="CQ10">
        <v>99</v>
      </c>
      <c r="CR10">
        <v>11</v>
      </c>
      <c r="CS10">
        <v>9</v>
      </c>
      <c r="CT10">
        <v>55</v>
      </c>
      <c r="CU10">
        <v>51</v>
      </c>
      <c r="CV10">
        <v>16</v>
      </c>
      <c r="CW10">
        <v>14</v>
      </c>
      <c r="CX10">
        <v>30</v>
      </c>
      <c r="CY10">
        <v>27</v>
      </c>
      <c r="CZ10">
        <v>13</v>
      </c>
      <c r="DA10">
        <v>11</v>
      </c>
      <c r="DB10">
        <v>17</v>
      </c>
      <c r="DC10">
        <v>14</v>
      </c>
      <c r="DD10">
        <v>34</v>
      </c>
      <c r="DE10">
        <v>31</v>
      </c>
      <c r="DF10">
        <v>64</v>
      </c>
      <c r="DG10">
        <v>58</v>
      </c>
      <c r="DH10">
        <v>47</v>
      </c>
      <c r="DI10">
        <v>44</v>
      </c>
      <c r="DJ10">
        <v>64</v>
      </c>
      <c r="DK10">
        <v>61</v>
      </c>
      <c r="DL10">
        <v>27</v>
      </c>
      <c r="DM10">
        <v>25</v>
      </c>
      <c r="DN10">
        <v>0</v>
      </c>
      <c r="DO10">
        <v>0</v>
      </c>
      <c r="DP10">
        <v>87</v>
      </c>
      <c r="DQ10">
        <v>82</v>
      </c>
      <c r="DR10">
        <v>96173090</v>
      </c>
      <c r="DS10">
        <v>56627</v>
      </c>
      <c r="DT10">
        <v>0</v>
      </c>
      <c r="DU10">
        <v>0</v>
      </c>
      <c r="DV10">
        <v>1</v>
      </c>
      <c r="DW10">
        <v>1</v>
      </c>
      <c r="DX10">
        <v>0.44874251399621901</v>
      </c>
      <c r="DY10">
        <v>9.4311725214999993E-3</v>
      </c>
    </row>
    <row r="11" spans="1:129" x14ac:dyDescent="0.75">
      <c r="A11">
        <v>13079</v>
      </c>
      <c r="B11">
        <v>6111000901</v>
      </c>
      <c r="C11" t="s">
        <v>137</v>
      </c>
      <c r="F11" t="s">
        <v>140</v>
      </c>
      <c r="G11" t="s">
        <v>440</v>
      </c>
      <c r="H11" t="s">
        <v>441</v>
      </c>
      <c r="I11">
        <v>9</v>
      </c>
      <c r="J11">
        <v>2458</v>
      </c>
      <c r="K11">
        <v>2410</v>
      </c>
      <c r="L11">
        <v>2046</v>
      </c>
      <c r="M11">
        <v>1089</v>
      </c>
      <c r="N11">
        <v>1277</v>
      </c>
      <c r="O11">
        <v>1220</v>
      </c>
      <c r="P11">
        <v>0.19153699158307699</v>
      </c>
      <c r="Q11">
        <v>9.3743263967018001E-2</v>
      </c>
      <c r="R11">
        <v>399</v>
      </c>
      <c r="S11">
        <v>0.16232709519934899</v>
      </c>
      <c r="T11">
        <v>532</v>
      </c>
      <c r="U11">
        <v>0.220746887966804</v>
      </c>
      <c r="V11">
        <v>54</v>
      </c>
      <c r="W11">
        <v>4.4262295081967003E-2</v>
      </c>
      <c r="X11">
        <v>10</v>
      </c>
      <c r="Y11">
        <v>9.1827364554640002E-3</v>
      </c>
      <c r="Z11">
        <v>121</v>
      </c>
      <c r="AA11">
        <v>5.9139784946236E-2</v>
      </c>
      <c r="AB11">
        <v>66</v>
      </c>
      <c r="AC11">
        <v>2.6851098454028E-2</v>
      </c>
      <c r="AD11">
        <v>939</v>
      </c>
      <c r="AE11">
        <v>0.38201790073230202</v>
      </c>
      <c r="AF11">
        <v>0.13538461538461599</v>
      </c>
      <c r="AG11">
        <v>5.2887186027397304</v>
      </c>
      <c r="AH11">
        <v>64.585210000000004</v>
      </c>
      <c r="AI11">
        <v>5.3794248000000003E-2</v>
      </c>
      <c r="AJ11">
        <v>20</v>
      </c>
      <c r="AK11">
        <v>0.2</v>
      </c>
      <c r="AL11">
        <v>1.51312051178082</v>
      </c>
      <c r="AM11">
        <v>110.792783645315</v>
      </c>
      <c r="AN11">
        <v>437</v>
      </c>
      <c r="AO11">
        <v>0.34220830070477598</v>
      </c>
      <c r="AP11">
        <v>3.0422870783562001E-2</v>
      </c>
      <c r="AQ11">
        <v>8.5799287016438006E-2</v>
      </c>
      <c r="AR11">
        <v>0.23732256239452099</v>
      </c>
      <c r="AS11">
        <v>0</v>
      </c>
      <c r="AT11">
        <v>1.3744022192E-5</v>
      </c>
      <c r="AU11">
        <v>0.57461097474923095</v>
      </c>
      <c r="AV11">
        <v>0.28122979190105402</v>
      </c>
      <c r="AW11">
        <v>9.5768495791538406</v>
      </c>
      <c r="AX11">
        <v>4.6871631983509001</v>
      </c>
      <c r="AY11">
        <v>0.95768496000000003</v>
      </c>
      <c r="AZ11">
        <v>0.46871632000000002</v>
      </c>
      <c r="BA11">
        <v>0.574610976</v>
      </c>
      <c r="BB11">
        <v>0.28122979199999998</v>
      </c>
      <c r="BC11">
        <v>0.38307398399999998</v>
      </c>
      <c r="BD11">
        <v>0.18748652800000001</v>
      </c>
      <c r="BE11">
        <v>1.3407589410815299</v>
      </c>
      <c r="BF11">
        <v>0.65620284776912596</v>
      </c>
      <c r="BG11">
        <v>5.3630357643261499</v>
      </c>
      <c r="BH11">
        <v>2.6248113910764999</v>
      </c>
      <c r="BI11">
        <v>11.683756486567599</v>
      </c>
      <c r="BJ11">
        <v>5.7183391019880903</v>
      </c>
      <c r="BK11">
        <v>3.4476658484953799</v>
      </c>
      <c r="BL11">
        <v>1.6873787514063201</v>
      </c>
      <c r="BM11">
        <v>2.8730548737461499</v>
      </c>
      <c r="BN11">
        <v>1.4061489595052701</v>
      </c>
      <c r="BO11">
        <v>1.1492219494984599</v>
      </c>
      <c r="BP11">
        <v>0.56245958380210803</v>
      </c>
      <c r="BQ11">
        <v>0</v>
      </c>
      <c r="BR11">
        <v>0</v>
      </c>
      <c r="BS11">
        <v>1.91536991583077</v>
      </c>
      <c r="BT11">
        <v>0.93743263967017998</v>
      </c>
      <c r="BU11">
        <v>7</v>
      </c>
      <c r="BV11">
        <v>25</v>
      </c>
      <c r="BW11">
        <v>3</v>
      </c>
      <c r="BX11">
        <v>43</v>
      </c>
      <c r="BY11">
        <v>32</v>
      </c>
      <c r="BZ11">
        <v>13</v>
      </c>
      <c r="CA11">
        <v>29</v>
      </c>
      <c r="CB11">
        <v>12</v>
      </c>
      <c r="CC11">
        <v>98</v>
      </c>
      <c r="CD11">
        <v>11</v>
      </c>
      <c r="CE11">
        <v>3</v>
      </c>
      <c r="CF11">
        <v>50</v>
      </c>
      <c r="CG11">
        <v>5</v>
      </c>
      <c r="CH11">
        <v>3</v>
      </c>
      <c r="CI11">
        <v>2</v>
      </c>
      <c r="CJ11">
        <v>7</v>
      </c>
      <c r="CK11">
        <v>28</v>
      </c>
      <c r="CL11">
        <v>61</v>
      </c>
      <c r="CM11">
        <v>18</v>
      </c>
      <c r="CN11">
        <v>15</v>
      </c>
      <c r="CO11">
        <v>6</v>
      </c>
      <c r="CP11">
        <v>0</v>
      </c>
      <c r="CQ11">
        <v>10</v>
      </c>
      <c r="CR11">
        <v>2</v>
      </c>
      <c r="CS11">
        <v>3</v>
      </c>
      <c r="CT11">
        <v>27</v>
      </c>
      <c r="CU11">
        <v>39</v>
      </c>
      <c r="CV11">
        <v>4</v>
      </c>
      <c r="CW11">
        <v>5</v>
      </c>
      <c r="CX11">
        <v>7</v>
      </c>
      <c r="CY11">
        <v>17</v>
      </c>
      <c r="CZ11">
        <v>3</v>
      </c>
      <c r="DA11">
        <v>7</v>
      </c>
      <c r="DB11">
        <v>5</v>
      </c>
      <c r="DC11">
        <v>5</v>
      </c>
      <c r="DD11">
        <v>17</v>
      </c>
      <c r="DE11">
        <v>23</v>
      </c>
      <c r="DF11">
        <v>33</v>
      </c>
      <c r="DG11">
        <v>45</v>
      </c>
      <c r="DH11">
        <v>12</v>
      </c>
      <c r="DI11">
        <v>16</v>
      </c>
      <c r="DJ11">
        <v>10</v>
      </c>
      <c r="DK11">
        <v>15</v>
      </c>
      <c r="DL11">
        <v>4</v>
      </c>
      <c r="DM11">
        <v>5</v>
      </c>
      <c r="DN11">
        <v>0</v>
      </c>
      <c r="DO11">
        <v>0</v>
      </c>
      <c r="DP11">
        <v>6</v>
      </c>
      <c r="DQ11">
        <v>8</v>
      </c>
      <c r="DR11">
        <v>9867314</v>
      </c>
      <c r="DS11">
        <v>41070</v>
      </c>
      <c r="DT11">
        <v>0</v>
      </c>
      <c r="DU11">
        <v>0</v>
      </c>
      <c r="DV11">
        <v>0</v>
      </c>
      <c r="DW11">
        <v>0</v>
      </c>
      <c r="DX11">
        <v>0.15171995865633101</v>
      </c>
      <c r="DY11">
        <v>9.7210121599999996E-4</v>
      </c>
    </row>
    <row r="12" spans="1:129" x14ac:dyDescent="0.75">
      <c r="A12">
        <v>13080</v>
      </c>
      <c r="B12">
        <v>6111000902</v>
      </c>
      <c r="C12" t="s">
        <v>137</v>
      </c>
      <c r="D12" t="s">
        <v>138</v>
      </c>
      <c r="F12" t="s">
        <v>140</v>
      </c>
      <c r="G12" t="s">
        <v>440</v>
      </c>
      <c r="H12" t="s">
        <v>441</v>
      </c>
      <c r="I12">
        <v>9</v>
      </c>
      <c r="J12">
        <v>2827</v>
      </c>
      <c r="K12">
        <v>2827</v>
      </c>
      <c r="L12">
        <v>2059</v>
      </c>
      <c r="M12">
        <v>1010</v>
      </c>
      <c r="N12">
        <v>1172</v>
      </c>
      <c r="O12">
        <v>1340</v>
      </c>
      <c r="P12">
        <v>0.26901308807923502</v>
      </c>
      <c r="Q12">
        <v>0.120772498793493</v>
      </c>
      <c r="R12">
        <v>758</v>
      </c>
      <c r="S12">
        <v>0.26812875840113098</v>
      </c>
      <c r="T12">
        <v>763</v>
      </c>
      <c r="U12">
        <v>0.269897417757339</v>
      </c>
      <c r="V12">
        <v>68</v>
      </c>
      <c r="W12">
        <v>5.0746268656715998E-2</v>
      </c>
      <c r="X12">
        <v>9</v>
      </c>
      <c r="Y12">
        <v>8.9108910891090003E-3</v>
      </c>
      <c r="Z12">
        <v>153</v>
      </c>
      <c r="AA12">
        <v>7.4307916464303E-2</v>
      </c>
      <c r="AB12">
        <v>46</v>
      </c>
      <c r="AC12">
        <v>1.6271666077114E-2</v>
      </c>
      <c r="AD12">
        <v>583</v>
      </c>
      <c r="AE12">
        <v>0.20622568093385199</v>
      </c>
      <c r="AF12">
        <v>0.2</v>
      </c>
      <c r="AG12">
        <v>5.4772950684931496</v>
      </c>
      <c r="AH12">
        <v>64.296800000000005</v>
      </c>
      <c r="AI12">
        <v>5.7393284000000003E-2</v>
      </c>
      <c r="AJ12">
        <v>20</v>
      </c>
      <c r="AK12">
        <v>0.2</v>
      </c>
      <c r="AL12">
        <v>1.9367803380778299</v>
      </c>
      <c r="AM12">
        <v>94.442404053972396</v>
      </c>
      <c r="AN12">
        <v>411</v>
      </c>
      <c r="AO12">
        <v>0.35068259385665501</v>
      </c>
      <c r="AP12">
        <v>3.3780442576649E-2</v>
      </c>
      <c r="AQ12">
        <v>9.7415999442335005E-2</v>
      </c>
      <c r="AR12">
        <v>0.23945661162648299</v>
      </c>
      <c r="AS12">
        <v>0</v>
      </c>
      <c r="AT12">
        <v>3.8700502951796301</v>
      </c>
      <c r="AU12">
        <v>1.0760523523169401</v>
      </c>
      <c r="AV12">
        <v>0.483089995173972</v>
      </c>
      <c r="AW12">
        <v>13.1816413158825</v>
      </c>
      <c r="AX12">
        <v>5.9178524408811501</v>
      </c>
      <c r="AY12">
        <v>1.3450654399999999</v>
      </c>
      <c r="AZ12">
        <v>0.603862495</v>
      </c>
      <c r="BA12">
        <v>0.80703926400000003</v>
      </c>
      <c r="BB12">
        <v>0.36231749699999999</v>
      </c>
      <c r="BC12">
        <v>0.53802617600000002</v>
      </c>
      <c r="BD12">
        <v>0.24154499800000001</v>
      </c>
      <c r="BE12">
        <v>2.1521047046338802</v>
      </c>
      <c r="BF12">
        <v>0.966179990347944</v>
      </c>
      <c r="BG12">
        <v>6.45631411390164</v>
      </c>
      <c r="BH12">
        <v>2.8985399710438302</v>
      </c>
      <c r="BI12">
        <v>16.678811460912499</v>
      </c>
      <c r="BJ12">
        <v>7.4878949251965601</v>
      </c>
      <c r="BK12">
        <v>5.3802617615847002</v>
      </c>
      <c r="BL12">
        <v>2.4154499758698602</v>
      </c>
      <c r="BM12">
        <v>4.8422355854262298</v>
      </c>
      <c r="BN12">
        <v>2.1739049782828701</v>
      </c>
      <c r="BO12">
        <v>1.61407852847541</v>
      </c>
      <c r="BP12">
        <v>0.724634992760958</v>
      </c>
      <c r="BQ12">
        <v>0</v>
      </c>
      <c r="BR12">
        <v>0</v>
      </c>
      <c r="BS12">
        <v>24.480191015210298</v>
      </c>
      <c r="BT12">
        <v>10.9902973902078</v>
      </c>
      <c r="BU12">
        <v>19</v>
      </c>
      <c r="BV12">
        <v>41</v>
      </c>
      <c r="BW12">
        <v>10</v>
      </c>
      <c r="BX12">
        <v>53</v>
      </c>
      <c r="BY12">
        <v>40</v>
      </c>
      <c r="BZ12">
        <v>13</v>
      </c>
      <c r="CA12">
        <v>35</v>
      </c>
      <c r="CB12">
        <v>6</v>
      </c>
      <c r="CC12">
        <v>80</v>
      </c>
      <c r="CD12">
        <v>75</v>
      </c>
      <c r="CE12">
        <v>4</v>
      </c>
      <c r="CF12">
        <v>49</v>
      </c>
      <c r="CG12">
        <v>5</v>
      </c>
      <c r="CH12">
        <v>3</v>
      </c>
      <c r="CI12">
        <v>2</v>
      </c>
      <c r="CJ12">
        <v>8</v>
      </c>
      <c r="CK12">
        <v>24</v>
      </c>
      <c r="CL12">
        <v>62</v>
      </c>
      <c r="CM12">
        <v>20</v>
      </c>
      <c r="CN12">
        <v>18</v>
      </c>
      <c r="CO12">
        <v>6</v>
      </c>
      <c r="CP12">
        <v>0</v>
      </c>
      <c r="CQ12">
        <v>91</v>
      </c>
      <c r="CR12">
        <v>4</v>
      </c>
      <c r="CS12">
        <v>4</v>
      </c>
      <c r="CT12">
        <v>37</v>
      </c>
      <c r="CU12">
        <v>47</v>
      </c>
      <c r="CV12">
        <v>6</v>
      </c>
      <c r="CW12">
        <v>7</v>
      </c>
      <c r="CX12">
        <v>14</v>
      </c>
      <c r="CY12">
        <v>24</v>
      </c>
      <c r="CZ12">
        <v>6</v>
      </c>
      <c r="DA12">
        <v>9</v>
      </c>
      <c r="DB12">
        <v>7</v>
      </c>
      <c r="DC12">
        <v>9</v>
      </c>
      <c r="DD12">
        <v>19</v>
      </c>
      <c r="DE12">
        <v>25</v>
      </c>
      <c r="DF12">
        <v>45</v>
      </c>
      <c r="DG12">
        <v>55</v>
      </c>
      <c r="DH12">
        <v>18</v>
      </c>
      <c r="DI12">
        <v>23</v>
      </c>
      <c r="DJ12">
        <v>17</v>
      </c>
      <c r="DK12">
        <v>21</v>
      </c>
      <c r="DL12">
        <v>6</v>
      </c>
      <c r="DM12">
        <v>7</v>
      </c>
      <c r="DN12">
        <v>0</v>
      </c>
      <c r="DO12">
        <v>0</v>
      </c>
      <c r="DP12">
        <v>60</v>
      </c>
      <c r="DQ12">
        <v>75</v>
      </c>
      <c r="DR12">
        <v>51946952</v>
      </c>
      <c r="DS12">
        <v>12671</v>
      </c>
      <c r="DT12">
        <v>0</v>
      </c>
      <c r="DU12">
        <v>0</v>
      </c>
      <c r="DV12">
        <v>0</v>
      </c>
      <c r="DW12">
        <v>0</v>
      </c>
      <c r="DX12">
        <v>0.60127458814205503</v>
      </c>
      <c r="DY12">
        <v>5.0954099585000003E-3</v>
      </c>
    </row>
    <row r="13" spans="1:129" x14ac:dyDescent="0.75">
      <c r="A13">
        <v>13081</v>
      </c>
      <c r="B13">
        <v>6111000903</v>
      </c>
      <c r="C13" t="s">
        <v>137</v>
      </c>
      <c r="F13" t="s">
        <v>140</v>
      </c>
      <c r="G13" t="s">
        <v>440</v>
      </c>
      <c r="H13" t="s">
        <v>441</v>
      </c>
      <c r="I13">
        <v>9</v>
      </c>
      <c r="J13">
        <v>5792</v>
      </c>
      <c r="K13">
        <v>5715</v>
      </c>
      <c r="L13">
        <v>4669</v>
      </c>
      <c r="M13">
        <v>2229</v>
      </c>
      <c r="N13">
        <v>2523</v>
      </c>
      <c r="O13">
        <v>3130</v>
      </c>
      <c r="P13">
        <v>0.25368348293479898</v>
      </c>
      <c r="Q13">
        <v>0.14748177050664699</v>
      </c>
      <c r="R13">
        <v>1760</v>
      </c>
      <c r="S13">
        <v>0.30386740331491702</v>
      </c>
      <c r="T13">
        <v>1163</v>
      </c>
      <c r="U13">
        <v>0.20349956255467999</v>
      </c>
      <c r="V13">
        <v>246</v>
      </c>
      <c r="W13">
        <v>7.8594249201277999E-2</v>
      </c>
      <c r="X13">
        <v>252</v>
      </c>
      <c r="Y13">
        <v>0.113055181695827</v>
      </c>
      <c r="Z13">
        <v>669</v>
      </c>
      <c r="AA13">
        <v>0.14328550010708899</v>
      </c>
      <c r="AB13">
        <v>186</v>
      </c>
      <c r="AC13">
        <v>3.2113259668507997E-2</v>
      </c>
      <c r="AD13">
        <v>1499</v>
      </c>
      <c r="AE13">
        <v>0.25880524861878401</v>
      </c>
      <c r="AF13">
        <v>0.19897435897436</v>
      </c>
      <c r="AG13">
        <v>5.3321943287671196</v>
      </c>
      <c r="AH13">
        <v>65.224959999999896</v>
      </c>
      <c r="AI13">
        <v>4.1123187999999998E-2</v>
      </c>
      <c r="AJ13">
        <v>20</v>
      </c>
      <c r="AK13">
        <v>0.2</v>
      </c>
      <c r="AL13">
        <v>1.7268896735805901</v>
      </c>
      <c r="AM13">
        <v>89.896846056856006</v>
      </c>
      <c r="AN13">
        <v>1066</v>
      </c>
      <c r="AO13">
        <v>0.42251288149028898</v>
      </c>
      <c r="AP13">
        <v>3.4498085823870997E-2</v>
      </c>
      <c r="AQ13">
        <v>7.6343749901212996E-2</v>
      </c>
      <c r="AR13">
        <v>0.155462348951485</v>
      </c>
      <c r="AS13">
        <v>0</v>
      </c>
      <c r="AT13">
        <v>4.6032600672500399</v>
      </c>
      <c r="AU13">
        <v>0.76105044880439698</v>
      </c>
      <c r="AV13">
        <v>0.44244531151994099</v>
      </c>
      <c r="AW13">
        <v>13.4452245955443</v>
      </c>
      <c r="AX13">
        <v>7.8165338368522903</v>
      </c>
      <c r="AY13">
        <v>0.76105044899999996</v>
      </c>
      <c r="AZ13">
        <v>0.44244531300000001</v>
      </c>
      <c r="BA13">
        <v>0.76105044899999996</v>
      </c>
      <c r="BB13">
        <v>0.44244531300000001</v>
      </c>
      <c r="BC13">
        <v>0.50736696599999997</v>
      </c>
      <c r="BD13">
        <v>0.29496354200000002</v>
      </c>
      <c r="BE13">
        <v>2.02946786347839</v>
      </c>
      <c r="BF13">
        <v>1.1798541640531699</v>
      </c>
      <c r="BG13">
        <v>5.8347201075003703</v>
      </c>
      <c r="BH13">
        <v>3.3920807216528801</v>
      </c>
      <c r="BI13">
        <v>17.2504768395663</v>
      </c>
      <c r="BJ13">
        <v>10.028760394451901</v>
      </c>
      <c r="BK13">
        <v>5.0736696586959704</v>
      </c>
      <c r="BL13">
        <v>2.9496354101329398</v>
      </c>
      <c r="BM13">
        <v>3.2978852781523802</v>
      </c>
      <c r="BN13">
        <v>1.91726301658641</v>
      </c>
      <c r="BO13">
        <v>1.0147339317391899</v>
      </c>
      <c r="BP13">
        <v>0.58992708202658795</v>
      </c>
      <c r="BQ13">
        <v>0</v>
      </c>
      <c r="BR13">
        <v>0</v>
      </c>
      <c r="BS13">
        <v>23.085196947066699</v>
      </c>
      <c r="BT13">
        <v>13.4208411161048</v>
      </c>
      <c r="BU13">
        <v>16</v>
      </c>
      <c r="BV13">
        <v>54</v>
      </c>
      <c r="BW13">
        <v>14</v>
      </c>
      <c r="BX13">
        <v>39</v>
      </c>
      <c r="BY13">
        <v>69</v>
      </c>
      <c r="BZ13">
        <v>71</v>
      </c>
      <c r="CA13">
        <v>57</v>
      </c>
      <c r="CB13">
        <v>17</v>
      </c>
      <c r="CC13">
        <v>91</v>
      </c>
      <c r="CD13">
        <v>74</v>
      </c>
      <c r="CE13">
        <v>3</v>
      </c>
      <c r="CF13">
        <v>53</v>
      </c>
      <c r="CG13">
        <v>3</v>
      </c>
      <c r="CH13">
        <v>3</v>
      </c>
      <c r="CI13">
        <v>2</v>
      </c>
      <c r="CJ13">
        <v>8</v>
      </c>
      <c r="CK13">
        <v>23</v>
      </c>
      <c r="CL13">
        <v>68</v>
      </c>
      <c r="CM13">
        <v>20</v>
      </c>
      <c r="CN13">
        <v>13</v>
      </c>
      <c r="CO13">
        <v>4</v>
      </c>
      <c r="CP13">
        <v>0</v>
      </c>
      <c r="CQ13">
        <v>91</v>
      </c>
      <c r="CR13">
        <v>3</v>
      </c>
      <c r="CS13">
        <v>4</v>
      </c>
      <c r="CT13">
        <v>37</v>
      </c>
      <c r="CU13">
        <v>57</v>
      </c>
      <c r="CV13">
        <v>4</v>
      </c>
      <c r="CW13">
        <v>5</v>
      </c>
      <c r="CX13">
        <v>12</v>
      </c>
      <c r="CY13">
        <v>29</v>
      </c>
      <c r="CZ13">
        <v>6</v>
      </c>
      <c r="DA13">
        <v>12</v>
      </c>
      <c r="DB13">
        <v>7</v>
      </c>
      <c r="DC13">
        <v>11</v>
      </c>
      <c r="DD13">
        <v>18</v>
      </c>
      <c r="DE13">
        <v>29</v>
      </c>
      <c r="DF13">
        <v>46</v>
      </c>
      <c r="DG13">
        <v>66</v>
      </c>
      <c r="DH13">
        <v>17</v>
      </c>
      <c r="DI13">
        <v>27</v>
      </c>
      <c r="DJ13">
        <v>12</v>
      </c>
      <c r="DK13">
        <v>19</v>
      </c>
      <c r="DL13">
        <v>4</v>
      </c>
      <c r="DM13">
        <v>6</v>
      </c>
      <c r="DN13">
        <v>0</v>
      </c>
      <c r="DO13">
        <v>0</v>
      </c>
      <c r="DP13">
        <v>58</v>
      </c>
      <c r="DQ13">
        <v>82</v>
      </c>
      <c r="DR13">
        <v>134482599</v>
      </c>
      <c r="DS13">
        <v>55345</v>
      </c>
      <c r="DT13">
        <v>0</v>
      </c>
      <c r="DU13">
        <v>0</v>
      </c>
      <c r="DV13">
        <v>0</v>
      </c>
      <c r="DW13">
        <v>1</v>
      </c>
      <c r="DX13">
        <v>0.69620925064709505</v>
      </c>
      <c r="DY13">
        <v>1.32013786165E-2</v>
      </c>
    </row>
    <row r="14" spans="1:129" x14ac:dyDescent="0.75">
      <c r="A14">
        <v>13082</v>
      </c>
      <c r="B14">
        <v>6111001002</v>
      </c>
      <c r="C14" t="s">
        <v>137</v>
      </c>
      <c r="F14" t="s">
        <v>140</v>
      </c>
      <c r="G14" t="s">
        <v>440</v>
      </c>
      <c r="H14" t="s">
        <v>441</v>
      </c>
      <c r="I14">
        <v>9</v>
      </c>
      <c r="J14">
        <v>7245</v>
      </c>
      <c r="K14">
        <v>7245</v>
      </c>
      <c r="L14">
        <v>5496</v>
      </c>
      <c r="M14">
        <v>2835</v>
      </c>
      <c r="N14">
        <v>3105</v>
      </c>
      <c r="O14">
        <v>3450</v>
      </c>
      <c r="P14">
        <v>0.208833678398895</v>
      </c>
      <c r="Q14">
        <v>9.4678303514326004E-2</v>
      </c>
      <c r="R14">
        <v>1992</v>
      </c>
      <c r="S14">
        <v>0.27494824016563102</v>
      </c>
      <c r="T14">
        <v>1034</v>
      </c>
      <c r="U14">
        <v>0.14271911663216</v>
      </c>
      <c r="V14">
        <v>220</v>
      </c>
      <c r="W14">
        <v>6.3768115942028997E-2</v>
      </c>
      <c r="X14">
        <v>46</v>
      </c>
      <c r="Y14">
        <v>1.6225749559083E-2</v>
      </c>
      <c r="Z14">
        <v>442</v>
      </c>
      <c r="AA14">
        <v>8.0422125181951007E-2</v>
      </c>
      <c r="AB14">
        <v>419</v>
      </c>
      <c r="AC14">
        <v>5.7832988267771002E-2</v>
      </c>
      <c r="AD14">
        <v>2076</v>
      </c>
      <c r="AE14">
        <v>0.28654244306418197</v>
      </c>
      <c r="AF14">
        <v>0.17025641025641</v>
      </c>
      <c r="AG14">
        <v>5.3717038904109602</v>
      </c>
      <c r="AH14">
        <v>64.048140000000004</v>
      </c>
      <c r="AI14">
        <v>6.5749612999999998E-2</v>
      </c>
      <c r="AJ14">
        <v>20</v>
      </c>
      <c r="AK14">
        <v>0.2</v>
      </c>
      <c r="AL14">
        <v>1.63878759897894</v>
      </c>
      <c r="AM14">
        <v>114.73138622670599</v>
      </c>
      <c r="AN14">
        <v>1048</v>
      </c>
      <c r="AO14">
        <v>0.33752012882447602</v>
      </c>
      <c r="AP14">
        <v>2.8866287259446E-2</v>
      </c>
      <c r="AQ14">
        <v>0.10421482940582601</v>
      </c>
      <c r="AR14">
        <v>0.51782188222901604</v>
      </c>
      <c r="AS14">
        <v>0</v>
      </c>
      <c r="AT14">
        <v>1.6194013383000001E-5</v>
      </c>
      <c r="AU14">
        <v>0.62650103519668499</v>
      </c>
      <c r="AV14">
        <v>0.28403491054297803</v>
      </c>
      <c r="AW14">
        <v>10.024016563146899</v>
      </c>
      <c r="AX14">
        <v>4.5445585686876404</v>
      </c>
      <c r="AY14">
        <v>1.253002068</v>
      </c>
      <c r="AZ14">
        <v>0.56806982399999995</v>
      </c>
      <c r="BA14">
        <v>0.62650103400000001</v>
      </c>
      <c r="BB14">
        <v>0.28403491199999997</v>
      </c>
      <c r="BC14">
        <v>0.41766735599999999</v>
      </c>
      <c r="BD14">
        <v>0.18935660800000001</v>
      </c>
      <c r="BE14">
        <v>1.67066942719116</v>
      </c>
      <c r="BF14">
        <v>0.75742642811460803</v>
      </c>
      <c r="BG14">
        <v>6.0561766735679496</v>
      </c>
      <c r="BH14">
        <v>2.7456708019154501</v>
      </c>
      <c r="BI14">
        <v>12.7388543823325</v>
      </c>
      <c r="BJ14">
        <v>5.77537651437388</v>
      </c>
      <c r="BK14">
        <v>3.5501725327812101</v>
      </c>
      <c r="BL14">
        <v>1.60953115974354</v>
      </c>
      <c r="BM14">
        <v>4.1766735679779003</v>
      </c>
      <c r="BN14">
        <v>1.89356607028652</v>
      </c>
      <c r="BO14">
        <v>2.0883367839889502</v>
      </c>
      <c r="BP14">
        <v>0.94678303514326001</v>
      </c>
      <c r="BQ14">
        <v>0</v>
      </c>
      <c r="BR14">
        <v>0</v>
      </c>
      <c r="BS14">
        <v>2.29717046238784</v>
      </c>
      <c r="BT14">
        <v>1.0414613386575799</v>
      </c>
      <c r="BU14">
        <v>10</v>
      </c>
      <c r="BV14">
        <v>26</v>
      </c>
      <c r="BW14">
        <v>11</v>
      </c>
      <c r="BX14">
        <v>24</v>
      </c>
      <c r="BY14">
        <v>55</v>
      </c>
      <c r="BZ14">
        <v>19</v>
      </c>
      <c r="CA14">
        <v>38</v>
      </c>
      <c r="CB14">
        <v>54</v>
      </c>
      <c r="CC14">
        <v>94</v>
      </c>
      <c r="CD14">
        <v>44</v>
      </c>
      <c r="CE14">
        <v>3</v>
      </c>
      <c r="CF14">
        <v>48</v>
      </c>
      <c r="CG14">
        <v>6</v>
      </c>
      <c r="CH14">
        <v>3</v>
      </c>
      <c r="CI14">
        <v>2</v>
      </c>
      <c r="CJ14">
        <v>8</v>
      </c>
      <c r="CK14">
        <v>29</v>
      </c>
      <c r="CL14">
        <v>61</v>
      </c>
      <c r="CM14">
        <v>17</v>
      </c>
      <c r="CN14">
        <v>20</v>
      </c>
      <c r="CO14">
        <v>10</v>
      </c>
      <c r="CP14">
        <v>0</v>
      </c>
      <c r="CQ14">
        <v>11</v>
      </c>
      <c r="CR14">
        <v>2</v>
      </c>
      <c r="CS14">
        <v>3</v>
      </c>
      <c r="CT14">
        <v>29</v>
      </c>
      <c r="CU14">
        <v>38</v>
      </c>
      <c r="CV14">
        <v>6</v>
      </c>
      <c r="CW14">
        <v>6</v>
      </c>
      <c r="CX14">
        <v>9</v>
      </c>
      <c r="CY14">
        <v>17</v>
      </c>
      <c r="CZ14">
        <v>4</v>
      </c>
      <c r="DA14">
        <v>7</v>
      </c>
      <c r="DB14">
        <v>6</v>
      </c>
      <c r="DC14">
        <v>6</v>
      </c>
      <c r="DD14">
        <v>18</v>
      </c>
      <c r="DE14">
        <v>24</v>
      </c>
      <c r="DF14">
        <v>36</v>
      </c>
      <c r="DG14">
        <v>46</v>
      </c>
      <c r="DH14">
        <v>12</v>
      </c>
      <c r="DI14">
        <v>15</v>
      </c>
      <c r="DJ14">
        <v>15</v>
      </c>
      <c r="DK14">
        <v>19</v>
      </c>
      <c r="DL14">
        <v>7</v>
      </c>
      <c r="DM14">
        <v>9</v>
      </c>
      <c r="DN14">
        <v>0</v>
      </c>
      <c r="DO14">
        <v>0</v>
      </c>
      <c r="DP14">
        <v>7</v>
      </c>
      <c r="DQ14">
        <v>9</v>
      </c>
      <c r="DR14">
        <v>8267912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0.13965591714627101</v>
      </c>
      <c r="DY14">
        <v>8.1099259899999995E-4</v>
      </c>
    </row>
    <row r="15" spans="1:129" x14ac:dyDescent="0.75">
      <c r="A15">
        <v>13083</v>
      </c>
      <c r="B15">
        <v>6111001101</v>
      </c>
      <c r="C15" t="s">
        <v>137</v>
      </c>
      <c r="D15" t="s">
        <v>138</v>
      </c>
      <c r="F15" t="s">
        <v>140</v>
      </c>
      <c r="G15" t="s">
        <v>440</v>
      </c>
      <c r="H15" t="s">
        <v>441</v>
      </c>
      <c r="I15">
        <v>9</v>
      </c>
      <c r="J15">
        <v>4605</v>
      </c>
      <c r="K15">
        <v>4605</v>
      </c>
      <c r="L15">
        <v>3362</v>
      </c>
      <c r="M15">
        <v>1684</v>
      </c>
      <c r="N15">
        <v>1748</v>
      </c>
      <c r="O15">
        <v>2455</v>
      </c>
      <c r="P15">
        <v>0.25928338762214898</v>
      </c>
      <c r="Q15">
        <v>9.2330303469816993E-2</v>
      </c>
      <c r="R15">
        <v>1691</v>
      </c>
      <c r="S15">
        <v>0.36720955483170398</v>
      </c>
      <c r="T15">
        <v>697</v>
      </c>
      <c r="U15">
        <v>0.151357220412595</v>
      </c>
      <c r="V15">
        <v>74</v>
      </c>
      <c r="W15">
        <v>3.0142566191446001E-2</v>
      </c>
      <c r="X15">
        <v>14</v>
      </c>
      <c r="Y15">
        <v>8.3135391923989995E-3</v>
      </c>
      <c r="Z15">
        <v>376</v>
      </c>
      <c r="AA15">
        <v>0.111838191552647</v>
      </c>
      <c r="AB15">
        <v>315</v>
      </c>
      <c r="AC15">
        <v>6.8403908794787999E-2</v>
      </c>
      <c r="AD15">
        <v>814</v>
      </c>
      <c r="AE15">
        <v>0.176764386536373</v>
      </c>
      <c r="AF15">
        <v>0.16</v>
      </c>
      <c r="AG15">
        <v>5.5616862739726001</v>
      </c>
      <c r="AH15">
        <v>63.281010000000002</v>
      </c>
      <c r="AI15">
        <v>6.7275309000000005E-2</v>
      </c>
      <c r="AJ15">
        <v>20</v>
      </c>
      <c r="AK15">
        <v>0.2</v>
      </c>
      <c r="AL15">
        <v>1.8715529775955799</v>
      </c>
      <c r="AM15">
        <v>242.705069665633</v>
      </c>
      <c r="AN15">
        <v>699</v>
      </c>
      <c r="AO15">
        <v>0.39988558352402698</v>
      </c>
      <c r="AP15">
        <v>3.1579274576889999E-2</v>
      </c>
      <c r="AQ15">
        <v>0.20681998083772299</v>
      </c>
      <c r="AR15">
        <v>1.3238033757357599</v>
      </c>
      <c r="AS15">
        <v>0</v>
      </c>
      <c r="AT15">
        <v>2.9803393160999998E-5</v>
      </c>
      <c r="AU15">
        <v>1.0371335504885899</v>
      </c>
      <c r="AV15">
        <v>0.36932121387926797</v>
      </c>
      <c r="AW15">
        <v>11.667752442996701</v>
      </c>
      <c r="AX15">
        <v>4.1548636561417602</v>
      </c>
      <c r="AY15">
        <v>1.814983716</v>
      </c>
      <c r="AZ15">
        <v>0.64631212100000002</v>
      </c>
      <c r="BA15">
        <v>0.77785016399999996</v>
      </c>
      <c r="BB15">
        <v>0.27699090900000001</v>
      </c>
      <c r="BC15">
        <v>0.51856677600000001</v>
      </c>
      <c r="BD15">
        <v>0.184660606</v>
      </c>
      <c r="BE15">
        <v>2.07426710097719</v>
      </c>
      <c r="BF15">
        <v>0.73864242775853595</v>
      </c>
      <c r="BG15">
        <v>13.482736156351701</v>
      </c>
      <c r="BH15">
        <v>4.80117578043048</v>
      </c>
      <c r="BI15">
        <v>17.112703583061801</v>
      </c>
      <c r="BJ15">
        <v>6.0938000290079204</v>
      </c>
      <c r="BK15">
        <v>4.6671009771986798</v>
      </c>
      <c r="BL15">
        <v>1.6619454624567001</v>
      </c>
      <c r="BM15">
        <v>12.445602605863099</v>
      </c>
      <c r="BN15">
        <v>4.4318545665512099</v>
      </c>
      <c r="BO15">
        <v>4.6671009771986798</v>
      </c>
      <c r="BP15">
        <v>1.6619454624567001</v>
      </c>
      <c r="BQ15">
        <v>0</v>
      </c>
      <c r="BR15">
        <v>0</v>
      </c>
      <c r="BS15">
        <v>3.6299674267100799</v>
      </c>
      <c r="BT15">
        <v>1.29262424857743</v>
      </c>
      <c r="BU15">
        <v>17</v>
      </c>
      <c r="BV15">
        <v>24</v>
      </c>
      <c r="BW15">
        <v>20</v>
      </c>
      <c r="BX15">
        <v>26</v>
      </c>
      <c r="BY15">
        <v>17</v>
      </c>
      <c r="BZ15">
        <v>13</v>
      </c>
      <c r="CA15">
        <v>48</v>
      </c>
      <c r="CB15">
        <v>68</v>
      </c>
      <c r="CC15">
        <v>70</v>
      </c>
      <c r="CD15">
        <v>30</v>
      </c>
      <c r="CE15">
        <v>4</v>
      </c>
      <c r="CF15">
        <v>45</v>
      </c>
      <c r="CG15">
        <v>7</v>
      </c>
      <c r="CH15">
        <v>3</v>
      </c>
      <c r="CI15">
        <v>2</v>
      </c>
      <c r="CJ15">
        <v>8</v>
      </c>
      <c r="CK15">
        <v>52</v>
      </c>
      <c r="CL15">
        <v>66</v>
      </c>
      <c r="CM15">
        <v>18</v>
      </c>
      <c r="CN15">
        <v>48</v>
      </c>
      <c r="CO15">
        <v>18</v>
      </c>
      <c r="CP15">
        <v>0</v>
      </c>
      <c r="CQ15">
        <v>14</v>
      </c>
      <c r="CR15">
        <v>4</v>
      </c>
      <c r="CS15">
        <v>3</v>
      </c>
      <c r="CT15">
        <v>33</v>
      </c>
      <c r="CU15">
        <v>36</v>
      </c>
      <c r="CV15">
        <v>7</v>
      </c>
      <c r="CW15">
        <v>7</v>
      </c>
      <c r="CX15">
        <v>13</v>
      </c>
      <c r="CY15">
        <v>16</v>
      </c>
      <c r="CZ15">
        <v>6</v>
      </c>
      <c r="DA15">
        <v>7</v>
      </c>
      <c r="DB15">
        <v>7</v>
      </c>
      <c r="DC15">
        <v>6</v>
      </c>
      <c r="DD15">
        <v>36</v>
      </c>
      <c r="DE15">
        <v>40</v>
      </c>
      <c r="DF15">
        <v>46</v>
      </c>
      <c r="DG15">
        <v>47</v>
      </c>
      <c r="DH15">
        <v>16</v>
      </c>
      <c r="DI15">
        <v>15</v>
      </c>
      <c r="DJ15">
        <v>34</v>
      </c>
      <c r="DK15">
        <v>38</v>
      </c>
      <c r="DL15">
        <v>15</v>
      </c>
      <c r="DM15">
        <v>16</v>
      </c>
      <c r="DN15">
        <v>0</v>
      </c>
      <c r="DO15">
        <v>0</v>
      </c>
      <c r="DP15">
        <v>10</v>
      </c>
      <c r="DQ15">
        <v>11</v>
      </c>
      <c r="DR15">
        <v>4119906</v>
      </c>
      <c r="DS15">
        <v>1254</v>
      </c>
      <c r="DT15">
        <v>0</v>
      </c>
      <c r="DU15">
        <v>0</v>
      </c>
      <c r="DV15">
        <v>0</v>
      </c>
      <c r="DW15">
        <v>0</v>
      </c>
      <c r="DX15">
        <v>0.12629972650412</v>
      </c>
      <c r="DY15">
        <v>4.0406569599999999E-4</v>
      </c>
    </row>
    <row r="16" spans="1:129" x14ac:dyDescent="0.75">
      <c r="A16">
        <v>13084</v>
      </c>
      <c r="B16">
        <v>6111001102</v>
      </c>
      <c r="C16" t="s">
        <v>137</v>
      </c>
      <c r="F16" t="s">
        <v>140</v>
      </c>
      <c r="G16" t="s">
        <v>440</v>
      </c>
      <c r="H16" t="s">
        <v>441</v>
      </c>
      <c r="I16">
        <v>9</v>
      </c>
      <c r="J16">
        <v>3553</v>
      </c>
      <c r="K16">
        <v>3553</v>
      </c>
      <c r="L16">
        <v>2917</v>
      </c>
      <c r="M16">
        <v>1260</v>
      </c>
      <c r="N16">
        <v>1410</v>
      </c>
      <c r="O16">
        <v>1828</v>
      </c>
      <c r="P16">
        <v>0.22910216718266299</v>
      </c>
      <c r="Q16">
        <v>9.6335061138751996E-2</v>
      </c>
      <c r="R16">
        <v>919</v>
      </c>
      <c r="S16">
        <v>0.258654658035463</v>
      </c>
      <c r="T16">
        <v>709</v>
      </c>
      <c r="U16">
        <v>0.19954967632986201</v>
      </c>
      <c r="V16">
        <v>76</v>
      </c>
      <c r="W16">
        <v>4.1575492341356997E-2</v>
      </c>
      <c r="X16">
        <v>13</v>
      </c>
      <c r="Y16">
        <v>1.031746031746E-2</v>
      </c>
      <c r="Z16">
        <v>157</v>
      </c>
      <c r="AA16">
        <v>5.3822420294823002E-2</v>
      </c>
      <c r="AB16">
        <v>52</v>
      </c>
      <c r="AC16">
        <v>1.4635519279482E-2</v>
      </c>
      <c r="AD16">
        <v>807</v>
      </c>
      <c r="AE16">
        <v>0.227132001125809</v>
      </c>
      <c r="AF16">
        <v>0.17641025641025701</v>
      </c>
      <c r="AG16">
        <v>5.5042768493150698</v>
      </c>
      <c r="AH16">
        <v>63.603099999999898</v>
      </c>
      <c r="AI16">
        <v>6.7203972000000001E-2</v>
      </c>
      <c r="AJ16">
        <v>20</v>
      </c>
      <c r="AK16">
        <v>0.2</v>
      </c>
      <c r="AL16">
        <v>1.93358941915504</v>
      </c>
      <c r="AM16">
        <v>202.590562069811</v>
      </c>
      <c r="AN16">
        <v>473</v>
      </c>
      <c r="AO16">
        <v>0.33546099290780101</v>
      </c>
      <c r="AP16">
        <v>3.1415962591195001E-2</v>
      </c>
      <c r="AQ16">
        <v>0.16948145961744601</v>
      </c>
      <c r="AR16">
        <v>1.1171130529712801</v>
      </c>
      <c r="AS16">
        <v>0</v>
      </c>
      <c r="AT16">
        <v>2.5852559448E-5</v>
      </c>
      <c r="AU16">
        <v>0.91640866873065197</v>
      </c>
      <c r="AV16">
        <v>0.38534024455500798</v>
      </c>
      <c r="AW16">
        <v>10.5386996904024</v>
      </c>
      <c r="AX16">
        <v>4.4314128123825904</v>
      </c>
      <c r="AY16">
        <v>1.603715169</v>
      </c>
      <c r="AZ16">
        <v>0.674345427</v>
      </c>
      <c r="BA16">
        <v>0.68730650100000001</v>
      </c>
      <c r="BB16">
        <v>0.289005183</v>
      </c>
      <c r="BC16">
        <v>0.45820433399999999</v>
      </c>
      <c r="BD16">
        <v>0.192670122</v>
      </c>
      <c r="BE16">
        <v>1.8328173374612999</v>
      </c>
      <c r="BF16">
        <v>0.77068048911001596</v>
      </c>
      <c r="BG16">
        <v>10.5386996904024</v>
      </c>
      <c r="BH16">
        <v>4.4314128123825904</v>
      </c>
      <c r="BI16">
        <v>13.7461300309597</v>
      </c>
      <c r="BJ16">
        <v>5.7801036683251201</v>
      </c>
      <c r="BK16">
        <v>4.1238390092879298</v>
      </c>
      <c r="BL16">
        <v>1.73403110049753</v>
      </c>
      <c r="BM16">
        <v>8.9349845201238498</v>
      </c>
      <c r="BN16">
        <v>3.7570673844113198</v>
      </c>
      <c r="BO16">
        <v>3.6656346749225999</v>
      </c>
      <c r="BP16">
        <v>1.5413609782200299</v>
      </c>
      <c r="BQ16">
        <v>0</v>
      </c>
      <c r="BR16">
        <v>0</v>
      </c>
      <c r="BS16">
        <v>2.9783281733746101</v>
      </c>
      <c r="BT16">
        <v>1.25235579480377</v>
      </c>
      <c r="BU16">
        <v>13</v>
      </c>
      <c r="BV16">
        <v>27</v>
      </c>
      <c r="BW16">
        <v>9</v>
      </c>
      <c r="BX16">
        <v>38</v>
      </c>
      <c r="BY16">
        <v>29</v>
      </c>
      <c r="BZ16">
        <v>15</v>
      </c>
      <c r="CA16">
        <v>27</v>
      </c>
      <c r="CB16">
        <v>5</v>
      </c>
      <c r="CC16">
        <v>86</v>
      </c>
      <c r="CD16">
        <v>51</v>
      </c>
      <c r="CE16">
        <v>4</v>
      </c>
      <c r="CF16">
        <v>46</v>
      </c>
      <c r="CG16">
        <v>7</v>
      </c>
      <c r="CH16">
        <v>3</v>
      </c>
      <c r="CI16">
        <v>2</v>
      </c>
      <c r="CJ16">
        <v>8</v>
      </c>
      <c r="CK16">
        <v>46</v>
      </c>
      <c r="CL16">
        <v>60</v>
      </c>
      <c r="CM16">
        <v>18</v>
      </c>
      <c r="CN16">
        <v>39</v>
      </c>
      <c r="CO16">
        <v>16</v>
      </c>
      <c r="CP16">
        <v>0</v>
      </c>
      <c r="CQ16">
        <v>13</v>
      </c>
      <c r="CR16">
        <v>3</v>
      </c>
      <c r="CS16">
        <v>4</v>
      </c>
      <c r="CT16">
        <v>30</v>
      </c>
      <c r="CU16">
        <v>38</v>
      </c>
      <c r="CV16">
        <v>7</v>
      </c>
      <c r="CW16">
        <v>7</v>
      </c>
      <c r="CX16">
        <v>10</v>
      </c>
      <c r="CY16">
        <v>17</v>
      </c>
      <c r="CZ16">
        <v>5</v>
      </c>
      <c r="DA16">
        <v>7</v>
      </c>
      <c r="DB16">
        <v>6</v>
      </c>
      <c r="DC16">
        <v>7</v>
      </c>
      <c r="DD16">
        <v>29</v>
      </c>
      <c r="DE16">
        <v>37</v>
      </c>
      <c r="DF16">
        <v>38</v>
      </c>
      <c r="DG16">
        <v>46</v>
      </c>
      <c r="DH16">
        <v>14</v>
      </c>
      <c r="DI16">
        <v>16</v>
      </c>
      <c r="DJ16">
        <v>27</v>
      </c>
      <c r="DK16">
        <v>34</v>
      </c>
      <c r="DL16">
        <v>12</v>
      </c>
      <c r="DM16">
        <v>15</v>
      </c>
      <c r="DN16">
        <v>0</v>
      </c>
      <c r="DO16">
        <v>0</v>
      </c>
      <c r="DP16">
        <v>9</v>
      </c>
      <c r="DQ16">
        <v>11</v>
      </c>
      <c r="DR16">
        <v>8165220</v>
      </c>
      <c r="DS16">
        <v>43421</v>
      </c>
      <c r="DT16">
        <v>0</v>
      </c>
      <c r="DU16">
        <v>1</v>
      </c>
      <c r="DV16">
        <v>0</v>
      </c>
      <c r="DW16">
        <v>0</v>
      </c>
      <c r="DX16">
        <v>0.155068917417507</v>
      </c>
      <c r="DY16">
        <v>8.0492050100000004E-4</v>
      </c>
    </row>
    <row r="17" spans="1:129" x14ac:dyDescent="0.75">
      <c r="A17">
        <v>13085</v>
      </c>
      <c r="B17">
        <v>6111001201</v>
      </c>
      <c r="C17" t="s">
        <v>137</v>
      </c>
      <c r="F17" t="s">
        <v>140</v>
      </c>
      <c r="G17" t="s">
        <v>440</v>
      </c>
      <c r="H17" t="s">
        <v>441</v>
      </c>
      <c r="I17">
        <v>9</v>
      </c>
      <c r="J17">
        <v>5273</v>
      </c>
      <c r="K17">
        <v>5259</v>
      </c>
      <c r="L17">
        <v>3458</v>
      </c>
      <c r="M17">
        <v>1901</v>
      </c>
      <c r="N17">
        <v>2041</v>
      </c>
      <c r="O17">
        <v>2628</v>
      </c>
      <c r="P17">
        <v>0.435194313653813</v>
      </c>
      <c r="Q17">
        <v>0.124954428378322</v>
      </c>
      <c r="R17">
        <v>3249</v>
      </c>
      <c r="S17">
        <v>0.616157784942158</v>
      </c>
      <c r="T17">
        <v>1337</v>
      </c>
      <c r="U17">
        <v>0.254230842365468</v>
      </c>
      <c r="V17">
        <v>130</v>
      </c>
      <c r="W17">
        <v>4.9467275494673002E-2</v>
      </c>
      <c r="X17">
        <v>62</v>
      </c>
      <c r="Y17">
        <v>3.2614413466596E-2</v>
      </c>
      <c r="Z17">
        <v>352</v>
      </c>
      <c r="AA17">
        <v>0.10179294389820701</v>
      </c>
      <c r="AB17">
        <v>316</v>
      </c>
      <c r="AC17">
        <v>5.9927934761994997E-2</v>
      </c>
      <c r="AD17">
        <v>764</v>
      </c>
      <c r="AE17">
        <v>0.14488905746254499</v>
      </c>
      <c r="AF17">
        <v>0.18666666666666801</v>
      </c>
      <c r="AG17">
        <v>6.35131145205479</v>
      </c>
      <c r="AH17">
        <v>62.130780000000001</v>
      </c>
      <c r="AI17">
        <v>0.15981879399999999</v>
      </c>
      <c r="AJ17">
        <v>20</v>
      </c>
      <c r="AK17">
        <v>0.3</v>
      </c>
      <c r="AL17">
        <v>13.6143121003256</v>
      </c>
      <c r="AM17">
        <v>439.50884277284803</v>
      </c>
      <c r="AN17">
        <v>206</v>
      </c>
      <c r="AO17">
        <v>0.10093091621754</v>
      </c>
      <c r="AP17">
        <v>5.7703287065803001E-2</v>
      </c>
      <c r="AQ17">
        <v>0.2161925431665</v>
      </c>
      <c r="AR17">
        <v>0.40222461301296097</v>
      </c>
      <c r="AS17">
        <v>0</v>
      </c>
      <c r="AT17">
        <v>163.49328700734401</v>
      </c>
      <c r="AU17">
        <v>4.3519431365381296</v>
      </c>
      <c r="AV17">
        <v>1.24954428378322</v>
      </c>
      <c r="AW17">
        <v>17.407772546152501</v>
      </c>
      <c r="AX17">
        <v>4.9981771351328801</v>
      </c>
      <c r="AY17">
        <v>11.750246477999999</v>
      </c>
      <c r="AZ17">
        <v>3.3737695560000001</v>
      </c>
      <c r="BA17">
        <v>1.305582942</v>
      </c>
      <c r="BB17">
        <v>0.37486328400000002</v>
      </c>
      <c r="BC17">
        <v>7.3983033379999998</v>
      </c>
      <c r="BD17">
        <v>2.1242252760000002</v>
      </c>
      <c r="BE17">
        <v>6.5279147048071904</v>
      </c>
      <c r="BF17">
        <v>1.8743164256748299</v>
      </c>
      <c r="BG17">
        <v>30.028407642112999</v>
      </c>
      <c r="BH17">
        <v>8.62185555810421</v>
      </c>
      <c r="BI17">
        <v>14.361412350575799</v>
      </c>
      <c r="BJ17">
        <v>4.1234961364846203</v>
      </c>
      <c r="BK17">
        <v>16.102189605191001</v>
      </c>
      <c r="BL17">
        <v>4.6233138499979098</v>
      </c>
      <c r="BM17">
        <v>21.759715682690601</v>
      </c>
      <c r="BN17">
        <v>6.2477214189161003</v>
      </c>
      <c r="BO17">
        <v>3.4815545092305</v>
      </c>
      <c r="BP17">
        <v>0.99963542702657604</v>
      </c>
      <c r="BQ17">
        <v>0</v>
      </c>
      <c r="BR17">
        <v>0</v>
      </c>
      <c r="BS17">
        <v>43.084237051727399</v>
      </c>
      <c r="BT17">
        <v>12.370488409453801</v>
      </c>
      <c r="BU17">
        <v>47</v>
      </c>
      <c r="BV17">
        <v>44</v>
      </c>
      <c r="BW17">
        <v>47</v>
      </c>
      <c r="BX17">
        <v>49</v>
      </c>
      <c r="BY17">
        <v>39</v>
      </c>
      <c r="BZ17">
        <v>32</v>
      </c>
      <c r="CA17">
        <v>45</v>
      </c>
      <c r="CB17">
        <v>57</v>
      </c>
      <c r="CC17">
        <v>54</v>
      </c>
      <c r="CD17">
        <v>62</v>
      </c>
      <c r="CE17">
        <v>10</v>
      </c>
      <c r="CF17">
        <v>40</v>
      </c>
      <c r="CG17">
        <v>27</v>
      </c>
      <c r="CH17">
        <v>3</v>
      </c>
      <c r="CI17">
        <v>17</v>
      </c>
      <c r="CJ17">
        <v>15</v>
      </c>
      <c r="CK17">
        <v>69</v>
      </c>
      <c r="CL17">
        <v>33</v>
      </c>
      <c r="CM17">
        <v>37</v>
      </c>
      <c r="CN17">
        <v>50</v>
      </c>
      <c r="CO17">
        <v>8</v>
      </c>
      <c r="CP17">
        <v>0</v>
      </c>
      <c r="CQ17">
        <v>99</v>
      </c>
      <c r="CR17">
        <v>14</v>
      </c>
      <c r="CS17">
        <v>13</v>
      </c>
      <c r="CT17">
        <v>46</v>
      </c>
      <c r="CU17">
        <v>42</v>
      </c>
      <c r="CV17">
        <v>33</v>
      </c>
      <c r="CW17">
        <v>31</v>
      </c>
      <c r="CX17">
        <v>26</v>
      </c>
      <c r="CY17">
        <v>25</v>
      </c>
      <c r="CZ17">
        <v>39</v>
      </c>
      <c r="DA17">
        <v>38</v>
      </c>
      <c r="DB17">
        <v>20</v>
      </c>
      <c r="DC17">
        <v>18</v>
      </c>
      <c r="DD17">
        <v>67</v>
      </c>
      <c r="DE17">
        <v>63</v>
      </c>
      <c r="DF17">
        <v>40</v>
      </c>
      <c r="DG17">
        <v>34</v>
      </c>
      <c r="DH17">
        <v>44</v>
      </c>
      <c r="DI17">
        <v>42</v>
      </c>
      <c r="DJ17">
        <v>52</v>
      </c>
      <c r="DK17">
        <v>49</v>
      </c>
      <c r="DL17">
        <v>12</v>
      </c>
      <c r="DM17">
        <v>9</v>
      </c>
      <c r="DN17">
        <v>0</v>
      </c>
      <c r="DO17">
        <v>0</v>
      </c>
      <c r="DP17">
        <v>83</v>
      </c>
      <c r="DQ17">
        <v>79</v>
      </c>
      <c r="DR17">
        <v>6640904</v>
      </c>
      <c r="DS17">
        <v>3104</v>
      </c>
      <c r="DT17">
        <v>0</v>
      </c>
      <c r="DU17">
        <v>0</v>
      </c>
      <c r="DV17">
        <v>1</v>
      </c>
      <c r="DW17">
        <v>0</v>
      </c>
      <c r="DX17">
        <v>0.12917011494438799</v>
      </c>
      <c r="DY17">
        <v>6.5058783100000004E-4</v>
      </c>
    </row>
    <row r="18" spans="1:129" x14ac:dyDescent="0.75">
      <c r="A18">
        <v>13086</v>
      </c>
      <c r="B18">
        <v>6111001202</v>
      </c>
      <c r="C18" t="s">
        <v>137</v>
      </c>
      <c r="F18" t="s">
        <v>140</v>
      </c>
      <c r="G18" t="s">
        <v>440</v>
      </c>
      <c r="H18" t="s">
        <v>441</v>
      </c>
      <c r="I18">
        <v>9</v>
      </c>
      <c r="J18">
        <v>7483</v>
      </c>
      <c r="K18">
        <v>7477</v>
      </c>
      <c r="L18">
        <v>5477</v>
      </c>
      <c r="M18">
        <v>2437</v>
      </c>
      <c r="N18">
        <v>2489</v>
      </c>
      <c r="O18">
        <v>4041</v>
      </c>
      <c r="P18">
        <v>0.20274323015901699</v>
      </c>
      <c r="Q18">
        <v>5.5152658665742003E-2</v>
      </c>
      <c r="R18">
        <v>2716</v>
      </c>
      <c r="S18">
        <v>0.362956033676333</v>
      </c>
      <c r="T18">
        <v>318</v>
      </c>
      <c r="U18">
        <v>4.2530426641701001E-2</v>
      </c>
      <c r="V18">
        <v>265</v>
      </c>
      <c r="W18">
        <v>6.5577827270478006E-2</v>
      </c>
      <c r="X18">
        <v>30</v>
      </c>
      <c r="Y18">
        <v>1.2310217480509001E-2</v>
      </c>
      <c r="Z18">
        <v>70</v>
      </c>
      <c r="AA18">
        <v>1.2780719371919E-2</v>
      </c>
      <c r="AB18">
        <v>437</v>
      </c>
      <c r="AC18">
        <v>5.8399037819056997E-2</v>
      </c>
      <c r="AD18">
        <v>1447</v>
      </c>
      <c r="AE18">
        <v>0.19337164238941601</v>
      </c>
      <c r="AF18">
        <v>0.14256410256410401</v>
      </c>
      <c r="AG18">
        <v>6.3797608767123304</v>
      </c>
      <c r="AH18">
        <v>61.4747699999999</v>
      </c>
      <c r="AI18">
        <v>0.17386390199999999</v>
      </c>
      <c r="AJ18">
        <v>20</v>
      </c>
      <c r="AK18">
        <v>0.3</v>
      </c>
      <c r="AL18">
        <v>17.708466687040499</v>
      </c>
      <c r="AM18">
        <v>362.34862484880603</v>
      </c>
      <c r="AN18">
        <v>232</v>
      </c>
      <c r="AO18">
        <v>9.3210124548011003E-2</v>
      </c>
      <c r="AP18">
        <v>6.3344306662065003E-2</v>
      </c>
      <c r="AQ18">
        <v>0.58164914073195295</v>
      </c>
      <c r="AR18">
        <v>2.96994249412597</v>
      </c>
      <c r="AS18">
        <v>0</v>
      </c>
      <c r="AT18">
        <v>70.125113332453196</v>
      </c>
      <c r="AU18">
        <v>2.0274323015901698</v>
      </c>
      <c r="AV18">
        <v>0.55152658665742005</v>
      </c>
      <c r="AW18">
        <v>7.5014995158836202</v>
      </c>
      <c r="AX18">
        <v>2.0406483706324501</v>
      </c>
      <c r="AY18">
        <v>6.2850401299999996</v>
      </c>
      <c r="AZ18">
        <v>1.709732429</v>
      </c>
      <c r="BA18">
        <v>0.60822969000000005</v>
      </c>
      <c r="BB18">
        <v>0.16545797700000001</v>
      </c>
      <c r="BC18">
        <v>3.4466349100000002</v>
      </c>
      <c r="BD18">
        <v>0.93759520299999999</v>
      </c>
      <c r="BE18">
        <v>3.6493781428622998</v>
      </c>
      <c r="BF18">
        <v>0.99274785598335602</v>
      </c>
      <c r="BG18">
        <v>12.975566730177</v>
      </c>
      <c r="BH18">
        <v>3.5297701546074798</v>
      </c>
      <c r="BI18">
        <v>6.4877833650885401</v>
      </c>
      <c r="BJ18">
        <v>1.7648850773037399</v>
      </c>
      <c r="BK18">
        <v>8.1097292063606705</v>
      </c>
      <c r="BL18">
        <v>2.2061063466296802</v>
      </c>
      <c r="BM18">
        <v>14.8002558016082</v>
      </c>
      <c r="BN18">
        <v>4.0261440825991599</v>
      </c>
      <c r="BO18">
        <v>7.2987562857246102</v>
      </c>
      <c r="BP18">
        <v>1.98549571196671</v>
      </c>
      <c r="BQ18">
        <v>0</v>
      </c>
      <c r="BR18">
        <v>0</v>
      </c>
      <c r="BS18">
        <v>19.868836555583599</v>
      </c>
      <c r="BT18">
        <v>5.40496054924271</v>
      </c>
      <c r="BU18">
        <v>9</v>
      </c>
      <c r="BV18">
        <v>4</v>
      </c>
      <c r="BW18">
        <v>20</v>
      </c>
      <c r="BX18">
        <v>2</v>
      </c>
      <c r="BY18">
        <v>57</v>
      </c>
      <c r="BZ18">
        <v>16</v>
      </c>
      <c r="CA18">
        <v>5</v>
      </c>
      <c r="CB18">
        <v>54</v>
      </c>
      <c r="CC18">
        <v>76</v>
      </c>
      <c r="CD18">
        <v>15</v>
      </c>
      <c r="CE18">
        <v>10</v>
      </c>
      <c r="CF18">
        <v>37</v>
      </c>
      <c r="CG18">
        <v>31</v>
      </c>
      <c r="CH18">
        <v>3</v>
      </c>
      <c r="CI18">
        <v>17</v>
      </c>
      <c r="CJ18">
        <v>18</v>
      </c>
      <c r="CK18">
        <v>64</v>
      </c>
      <c r="CL18">
        <v>32</v>
      </c>
      <c r="CM18">
        <v>40</v>
      </c>
      <c r="CN18">
        <v>73</v>
      </c>
      <c r="CO18">
        <v>36</v>
      </c>
      <c r="CP18">
        <v>0</v>
      </c>
      <c r="CQ18">
        <v>98</v>
      </c>
      <c r="CR18">
        <v>8</v>
      </c>
      <c r="CS18">
        <v>5</v>
      </c>
      <c r="CT18">
        <v>22</v>
      </c>
      <c r="CU18">
        <v>19</v>
      </c>
      <c r="CV18">
        <v>20</v>
      </c>
      <c r="CW18">
        <v>18</v>
      </c>
      <c r="CX18">
        <v>8</v>
      </c>
      <c r="CY18">
        <v>5</v>
      </c>
      <c r="CZ18">
        <v>21</v>
      </c>
      <c r="DA18">
        <v>18</v>
      </c>
      <c r="DB18">
        <v>12</v>
      </c>
      <c r="DC18">
        <v>9</v>
      </c>
      <c r="DD18">
        <v>35</v>
      </c>
      <c r="DE18">
        <v>30</v>
      </c>
      <c r="DF18">
        <v>20</v>
      </c>
      <c r="DG18">
        <v>17</v>
      </c>
      <c r="DH18">
        <v>25</v>
      </c>
      <c r="DI18">
        <v>21</v>
      </c>
      <c r="DJ18">
        <v>39</v>
      </c>
      <c r="DK18">
        <v>36</v>
      </c>
      <c r="DL18">
        <v>22</v>
      </c>
      <c r="DM18">
        <v>19</v>
      </c>
      <c r="DN18">
        <v>0</v>
      </c>
      <c r="DO18">
        <v>0</v>
      </c>
      <c r="DP18">
        <v>52</v>
      </c>
      <c r="DQ18">
        <v>46</v>
      </c>
      <c r="DR18">
        <v>2968350</v>
      </c>
      <c r="DS18">
        <v>487</v>
      </c>
      <c r="DT18">
        <v>0</v>
      </c>
      <c r="DU18">
        <v>1</v>
      </c>
      <c r="DV18">
        <v>0</v>
      </c>
      <c r="DW18">
        <v>0</v>
      </c>
      <c r="DX18">
        <v>7.2388696317429002E-2</v>
      </c>
      <c r="DY18">
        <v>2.9066189000000002E-4</v>
      </c>
    </row>
    <row r="19" spans="1:129" x14ac:dyDescent="0.75">
      <c r="A19">
        <v>13087</v>
      </c>
      <c r="B19">
        <v>6111001204</v>
      </c>
      <c r="C19" t="s">
        <v>137</v>
      </c>
      <c r="F19" t="s">
        <v>140</v>
      </c>
      <c r="G19" t="s">
        <v>440</v>
      </c>
      <c r="H19" t="s">
        <v>441</v>
      </c>
      <c r="I19">
        <v>9</v>
      </c>
      <c r="J19">
        <v>2782</v>
      </c>
      <c r="K19">
        <v>2782</v>
      </c>
      <c r="L19">
        <v>1768</v>
      </c>
      <c r="M19">
        <v>819</v>
      </c>
      <c r="N19">
        <v>878</v>
      </c>
      <c r="O19">
        <v>1392</v>
      </c>
      <c r="P19">
        <v>0.50700934579439205</v>
      </c>
      <c r="Q19">
        <v>0.171685359945147</v>
      </c>
      <c r="R19">
        <v>1705</v>
      </c>
      <c r="S19">
        <v>0.61286843997124296</v>
      </c>
      <c r="T19">
        <v>1116</v>
      </c>
      <c r="U19">
        <v>0.40115025161754098</v>
      </c>
      <c r="V19">
        <v>54</v>
      </c>
      <c r="W19">
        <v>3.8793103448276002E-2</v>
      </c>
      <c r="X19">
        <v>22</v>
      </c>
      <c r="Y19">
        <v>2.6862026862026999E-2</v>
      </c>
      <c r="Z19">
        <v>395</v>
      </c>
      <c r="AA19">
        <v>0.22341628959276</v>
      </c>
      <c r="AB19">
        <v>90</v>
      </c>
      <c r="AC19">
        <v>3.2350826743349999E-2</v>
      </c>
      <c r="AD19">
        <v>243</v>
      </c>
      <c r="AE19">
        <v>8.7347232207045003E-2</v>
      </c>
      <c r="AF19">
        <v>0.16820512820512901</v>
      </c>
      <c r="AG19">
        <v>5.8957017260273998</v>
      </c>
      <c r="AH19">
        <v>62.86092</v>
      </c>
      <c r="AI19">
        <v>7.7536545999999998E-2</v>
      </c>
      <c r="AJ19">
        <v>20</v>
      </c>
      <c r="AK19">
        <v>0.2</v>
      </c>
      <c r="AL19">
        <v>4.2674426900000002</v>
      </c>
      <c r="AM19">
        <v>148.555601099999</v>
      </c>
      <c r="AN19">
        <v>359</v>
      </c>
      <c r="AO19">
        <v>0.408883826879271</v>
      </c>
      <c r="AP19">
        <v>4.1546259000000002E-2</v>
      </c>
      <c r="AQ19">
        <v>0.567351877</v>
      </c>
      <c r="AR19">
        <v>1.049477985</v>
      </c>
      <c r="AS19">
        <v>5.1076533E-2</v>
      </c>
      <c r="AT19">
        <v>0.20285077200000001</v>
      </c>
      <c r="AU19">
        <v>3.0420560747663501</v>
      </c>
      <c r="AV19">
        <v>1.03011215967088</v>
      </c>
      <c r="AW19">
        <v>21.801401869158799</v>
      </c>
      <c r="AX19">
        <v>7.3824704776413199</v>
      </c>
      <c r="AY19">
        <v>4.0560747680000002</v>
      </c>
      <c r="AZ19">
        <v>1.3734828800000001</v>
      </c>
      <c r="BA19">
        <v>1.5210280380000001</v>
      </c>
      <c r="BB19">
        <v>0.51505608000000003</v>
      </c>
      <c r="BC19">
        <v>1.0140186920000001</v>
      </c>
      <c r="BD19">
        <v>0.34337072000000002</v>
      </c>
      <c r="BE19">
        <v>5.0700934579439201</v>
      </c>
      <c r="BF19">
        <v>1.71685359945147</v>
      </c>
      <c r="BG19">
        <v>18.252336448598101</v>
      </c>
      <c r="BH19">
        <v>6.1806729580252897</v>
      </c>
      <c r="BI19">
        <v>33.969626168224202</v>
      </c>
      <c r="BJ19">
        <v>11.502919116324801</v>
      </c>
      <c r="BK19">
        <v>12.6752336448598</v>
      </c>
      <c r="BL19">
        <v>4.2921339986286702</v>
      </c>
      <c r="BM19">
        <v>37.011682242990602</v>
      </c>
      <c r="BN19">
        <v>12.5330312759957</v>
      </c>
      <c r="BO19">
        <v>7.6051401869158797</v>
      </c>
      <c r="BP19">
        <v>2.5752803991772</v>
      </c>
      <c r="BQ19">
        <v>31.941588785046701</v>
      </c>
      <c r="BR19">
        <v>10.8161776765442</v>
      </c>
      <c r="BS19">
        <v>35.490654205607399</v>
      </c>
      <c r="BT19">
        <v>12.017975196160201</v>
      </c>
      <c r="BU19">
        <v>59</v>
      </c>
      <c r="BV19">
        <v>63</v>
      </c>
      <c r="BW19">
        <v>46</v>
      </c>
      <c r="BX19">
        <v>74</v>
      </c>
      <c r="BY19">
        <v>26</v>
      </c>
      <c r="BZ19">
        <v>28</v>
      </c>
      <c r="CA19">
        <v>71</v>
      </c>
      <c r="CB19">
        <v>18</v>
      </c>
      <c r="CC19">
        <v>20</v>
      </c>
      <c r="CD19">
        <v>41</v>
      </c>
      <c r="CE19">
        <v>6</v>
      </c>
      <c r="CF19">
        <v>43</v>
      </c>
      <c r="CG19">
        <v>8</v>
      </c>
      <c r="CH19">
        <v>3</v>
      </c>
      <c r="CI19">
        <v>2</v>
      </c>
      <c r="CJ19">
        <v>10</v>
      </c>
      <c r="CK19">
        <v>36</v>
      </c>
      <c r="CL19">
        <v>67</v>
      </c>
      <c r="CM19">
        <v>25</v>
      </c>
      <c r="CN19">
        <v>73</v>
      </c>
      <c r="CO19">
        <v>15</v>
      </c>
      <c r="CP19">
        <v>63</v>
      </c>
      <c r="CQ19">
        <v>70</v>
      </c>
      <c r="CR19">
        <v>11</v>
      </c>
      <c r="CS19">
        <v>10</v>
      </c>
      <c r="CT19">
        <v>53</v>
      </c>
      <c r="CU19">
        <v>55</v>
      </c>
      <c r="CV19">
        <v>13</v>
      </c>
      <c r="CW19">
        <v>14</v>
      </c>
      <c r="CX19">
        <v>31</v>
      </c>
      <c r="CY19">
        <v>32</v>
      </c>
      <c r="CZ19">
        <v>13</v>
      </c>
      <c r="DA19">
        <v>13</v>
      </c>
      <c r="DB19">
        <v>16</v>
      </c>
      <c r="DC19">
        <v>16</v>
      </c>
      <c r="DD19">
        <v>46</v>
      </c>
      <c r="DE19">
        <v>49</v>
      </c>
      <c r="DF19">
        <v>71</v>
      </c>
      <c r="DG19">
        <v>72</v>
      </c>
      <c r="DH19">
        <v>36</v>
      </c>
      <c r="DI19">
        <v>39</v>
      </c>
      <c r="DJ19">
        <v>73</v>
      </c>
      <c r="DK19">
        <v>75</v>
      </c>
      <c r="DL19">
        <v>23</v>
      </c>
      <c r="DM19">
        <v>24</v>
      </c>
      <c r="DN19">
        <v>76</v>
      </c>
      <c r="DO19">
        <v>78</v>
      </c>
      <c r="DP19">
        <v>75</v>
      </c>
      <c r="DQ19">
        <v>78</v>
      </c>
      <c r="DR19">
        <v>120954476</v>
      </c>
      <c r="DS19">
        <v>21002</v>
      </c>
      <c r="DT19">
        <v>0</v>
      </c>
      <c r="DU19">
        <v>2</v>
      </c>
      <c r="DV19">
        <v>0</v>
      </c>
      <c r="DW19">
        <v>0</v>
      </c>
      <c r="DX19">
        <v>0.73004000743853104</v>
      </c>
      <c r="DY19">
        <v>1.1853805274499999E-2</v>
      </c>
    </row>
    <row r="20" spans="1:129" x14ac:dyDescent="0.75">
      <c r="A20">
        <v>13088</v>
      </c>
      <c r="B20">
        <v>6111001302</v>
      </c>
      <c r="C20" t="s">
        <v>138</v>
      </c>
      <c r="D20" t="s">
        <v>138</v>
      </c>
      <c r="E20" t="s">
        <v>142</v>
      </c>
      <c r="F20" t="s">
        <v>140</v>
      </c>
      <c r="G20" t="s">
        <v>440</v>
      </c>
      <c r="H20" t="s">
        <v>441</v>
      </c>
      <c r="I20">
        <v>9</v>
      </c>
      <c r="J20">
        <v>2989</v>
      </c>
      <c r="K20">
        <v>2905</v>
      </c>
      <c r="L20">
        <v>2102</v>
      </c>
      <c r="M20">
        <v>1076</v>
      </c>
      <c r="N20">
        <v>1159</v>
      </c>
      <c r="O20">
        <v>1101</v>
      </c>
      <c r="P20">
        <v>0.53259743557703498</v>
      </c>
      <c r="Q20">
        <v>0.17303041339195399</v>
      </c>
      <c r="R20">
        <v>2299</v>
      </c>
      <c r="S20">
        <v>0.76915356306456995</v>
      </c>
      <c r="T20">
        <v>860</v>
      </c>
      <c r="U20">
        <v>0.29604130808950002</v>
      </c>
      <c r="V20">
        <v>37</v>
      </c>
      <c r="W20">
        <v>3.3605812897366E-2</v>
      </c>
      <c r="X20">
        <v>73</v>
      </c>
      <c r="Y20">
        <v>6.7843866171004005E-2</v>
      </c>
      <c r="Z20">
        <v>554</v>
      </c>
      <c r="AA20">
        <v>0.26355851569933297</v>
      </c>
      <c r="AB20">
        <v>178</v>
      </c>
      <c r="AC20">
        <v>5.9551689528270002E-2</v>
      </c>
      <c r="AD20">
        <v>780</v>
      </c>
      <c r="AE20">
        <v>0.26095684175309403</v>
      </c>
      <c r="AF20">
        <v>0.204102564102565</v>
      </c>
      <c r="AG20">
        <v>6.44513189041096</v>
      </c>
      <c r="AH20">
        <v>62.165349999999897</v>
      </c>
      <c r="AI20">
        <v>0.18358163999999999</v>
      </c>
      <c r="AJ20">
        <v>20</v>
      </c>
      <c r="AK20">
        <v>0.3</v>
      </c>
      <c r="AL20">
        <v>16.533851859999899</v>
      </c>
      <c r="AM20">
        <v>679.50349730000005</v>
      </c>
      <c r="AN20">
        <v>449</v>
      </c>
      <c r="AO20">
        <v>0.38740293356341599</v>
      </c>
      <c r="AP20">
        <v>5.9814531999999997E-2</v>
      </c>
      <c r="AQ20">
        <v>0.198543671</v>
      </c>
      <c r="AR20">
        <v>0.25401610299999999</v>
      </c>
      <c r="AS20">
        <v>0</v>
      </c>
      <c r="AT20">
        <v>313.46495099999902</v>
      </c>
      <c r="AU20">
        <v>5.85857179134738</v>
      </c>
      <c r="AV20">
        <v>1.90333454731149</v>
      </c>
      <c r="AW20">
        <v>21.303897423081299</v>
      </c>
      <c r="AX20">
        <v>6.9212165356781599</v>
      </c>
      <c r="AY20">
        <v>18.108312823999899</v>
      </c>
      <c r="AZ20">
        <v>5.8830340420000002</v>
      </c>
      <c r="BA20">
        <v>1.597792308</v>
      </c>
      <c r="BB20">
        <v>0.51909123899999998</v>
      </c>
      <c r="BC20">
        <v>9.0541564119999904</v>
      </c>
      <c r="BD20">
        <v>2.9415170210000001</v>
      </c>
      <c r="BE20">
        <v>9.0541564048095893</v>
      </c>
      <c r="BF20">
        <v>2.9415170276632101</v>
      </c>
      <c r="BG20">
        <v>41.542599975008699</v>
      </c>
      <c r="BH20">
        <v>13.496372244572401</v>
      </c>
      <c r="BI20">
        <v>34.618833312507199</v>
      </c>
      <c r="BJ20">
        <v>11.246976870477001</v>
      </c>
      <c r="BK20">
        <v>20.2387025519273</v>
      </c>
      <c r="BL20">
        <v>6.5751557088942496</v>
      </c>
      <c r="BM20">
        <v>24.499482036543601</v>
      </c>
      <c r="BN20">
        <v>7.95939901602988</v>
      </c>
      <c r="BO20">
        <v>3.7281820490392401</v>
      </c>
      <c r="BP20">
        <v>1.2112128937436699</v>
      </c>
      <c r="BQ20">
        <v>0</v>
      </c>
      <c r="BR20">
        <v>0</v>
      </c>
      <c r="BS20">
        <v>52.727146122126399</v>
      </c>
      <c r="BT20">
        <v>17.130010925803401</v>
      </c>
      <c r="BU20">
        <v>63</v>
      </c>
      <c r="BV20">
        <v>64</v>
      </c>
      <c r="BW20">
        <v>63</v>
      </c>
      <c r="BX20">
        <v>57</v>
      </c>
      <c r="BY20">
        <v>21</v>
      </c>
      <c r="BZ20">
        <v>54</v>
      </c>
      <c r="CA20">
        <v>77</v>
      </c>
      <c r="CB20">
        <v>56</v>
      </c>
      <c r="CC20">
        <v>91</v>
      </c>
      <c r="CD20">
        <v>78</v>
      </c>
      <c r="CE20">
        <v>11</v>
      </c>
      <c r="CF20">
        <v>40</v>
      </c>
      <c r="CG20">
        <v>34</v>
      </c>
      <c r="CH20">
        <v>3</v>
      </c>
      <c r="CI20">
        <v>17</v>
      </c>
      <c r="CJ20">
        <v>17</v>
      </c>
      <c r="CK20">
        <v>78</v>
      </c>
      <c r="CL20">
        <v>65</v>
      </c>
      <c r="CM20">
        <v>38</v>
      </c>
      <c r="CN20">
        <v>46</v>
      </c>
      <c r="CO20">
        <v>7</v>
      </c>
      <c r="CP20">
        <v>0</v>
      </c>
      <c r="CQ20">
        <v>99</v>
      </c>
      <c r="CR20">
        <v>18</v>
      </c>
      <c r="CS20">
        <v>19</v>
      </c>
      <c r="CT20">
        <v>53</v>
      </c>
      <c r="CU20">
        <v>53</v>
      </c>
      <c r="CV20">
        <v>46</v>
      </c>
      <c r="CW20">
        <v>48</v>
      </c>
      <c r="CX20">
        <v>33</v>
      </c>
      <c r="CY20">
        <v>32</v>
      </c>
      <c r="CZ20">
        <v>46</v>
      </c>
      <c r="DA20">
        <v>46</v>
      </c>
      <c r="DB20">
        <v>26</v>
      </c>
      <c r="DC20">
        <v>27</v>
      </c>
      <c r="DD20">
        <v>81</v>
      </c>
      <c r="DE20">
        <v>80</v>
      </c>
      <c r="DF20">
        <v>72</v>
      </c>
      <c r="DG20">
        <v>71</v>
      </c>
      <c r="DH20">
        <v>51</v>
      </c>
      <c r="DI20">
        <v>54</v>
      </c>
      <c r="DJ20">
        <v>56</v>
      </c>
      <c r="DK20">
        <v>59</v>
      </c>
      <c r="DL20">
        <v>12</v>
      </c>
      <c r="DM20">
        <v>11</v>
      </c>
      <c r="DN20">
        <v>0</v>
      </c>
      <c r="DO20">
        <v>0</v>
      </c>
      <c r="DP20">
        <v>92</v>
      </c>
      <c r="DQ20">
        <v>89</v>
      </c>
      <c r="DR20">
        <v>3548566</v>
      </c>
      <c r="DS20">
        <v>134000</v>
      </c>
      <c r="DT20">
        <v>0</v>
      </c>
      <c r="DU20">
        <v>0</v>
      </c>
      <c r="DV20">
        <v>2</v>
      </c>
      <c r="DW20">
        <v>2</v>
      </c>
      <c r="DX20">
        <v>7.8083041815195001E-2</v>
      </c>
      <c r="DY20">
        <v>3.60566609E-4</v>
      </c>
    </row>
    <row r="21" spans="1:129" x14ac:dyDescent="0.75">
      <c r="A21">
        <v>13089</v>
      </c>
      <c r="B21">
        <v>6111001303</v>
      </c>
      <c r="C21" t="s">
        <v>137</v>
      </c>
      <c r="F21" t="s">
        <v>140</v>
      </c>
      <c r="G21" t="s">
        <v>440</v>
      </c>
      <c r="H21" t="s">
        <v>441</v>
      </c>
      <c r="I21">
        <v>9</v>
      </c>
      <c r="J21">
        <v>4831</v>
      </c>
      <c r="K21">
        <v>4809</v>
      </c>
      <c r="L21">
        <v>3548</v>
      </c>
      <c r="M21">
        <v>1580</v>
      </c>
      <c r="N21">
        <v>1622</v>
      </c>
      <c r="O21">
        <v>2554</v>
      </c>
      <c r="P21">
        <v>0.37055695224734497</v>
      </c>
      <c r="Q21">
        <v>0.121487858595693</v>
      </c>
      <c r="R21">
        <v>2851</v>
      </c>
      <c r="S21">
        <v>0.59014696750155204</v>
      </c>
      <c r="T21">
        <v>726</v>
      </c>
      <c r="U21">
        <v>0.15096693699313701</v>
      </c>
      <c r="V21">
        <v>157</v>
      </c>
      <c r="W21">
        <v>6.1472200469851003E-2</v>
      </c>
      <c r="X21">
        <v>100</v>
      </c>
      <c r="Y21">
        <v>6.3291139240506E-2</v>
      </c>
      <c r="Z21">
        <v>551</v>
      </c>
      <c r="AA21">
        <v>0.155298759864712</v>
      </c>
      <c r="AB21">
        <v>331</v>
      </c>
      <c r="AC21">
        <v>6.8515835230801E-2</v>
      </c>
      <c r="AD21">
        <v>660</v>
      </c>
      <c r="AE21">
        <v>0.136617677499482</v>
      </c>
      <c r="AF21">
        <v>0.17641025641025701</v>
      </c>
      <c r="AG21">
        <v>6.4751256164383602</v>
      </c>
      <c r="AH21">
        <v>61.692050000000002</v>
      </c>
      <c r="AI21">
        <v>0.19063274599999999</v>
      </c>
      <c r="AJ21">
        <v>20</v>
      </c>
      <c r="AK21">
        <v>0.3</v>
      </c>
      <c r="AL21">
        <v>27.237096972480298</v>
      </c>
      <c r="AM21">
        <v>193.19722945055099</v>
      </c>
      <c r="AN21">
        <v>215</v>
      </c>
      <c r="AO21">
        <v>0.13255240443896399</v>
      </c>
      <c r="AP21">
        <v>6.4794081889764002E-2</v>
      </c>
      <c r="AQ21">
        <v>0.398823376098425</v>
      </c>
      <c r="AR21">
        <v>0.418375090728346</v>
      </c>
      <c r="AS21">
        <v>0</v>
      </c>
      <c r="AT21">
        <v>924.27066883858197</v>
      </c>
      <c r="AU21">
        <v>4.0761264747207901</v>
      </c>
      <c r="AV21">
        <v>1.33636644455262</v>
      </c>
      <c r="AW21">
        <v>14.0811641853991</v>
      </c>
      <c r="AX21">
        <v>4.6165386266363297</v>
      </c>
      <c r="AY21">
        <v>13.3400502719999</v>
      </c>
      <c r="AZ21">
        <v>4.3735629239999998</v>
      </c>
      <c r="BA21">
        <v>1.1116708559999999</v>
      </c>
      <c r="BB21">
        <v>0.36446357699999998</v>
      </c>
      <c r="BC21">
        <v>6.2994681840000002</v>
      </c>
      <c r="BD21">
        <v>2.0652936030000002</v>
      </c>
      <c r="BE21">
        <v>8.5228099016889303</v>
      </c>
      <c r="BF21">
        <v>2.7942207477009302</v>
      </c>
      <c r="BG21">
        <v>16.675062851130502</v>
      </c>
      <c r="BH21">
        <v>5.4669536368061804</v>
      </c>
      <c r="BI21">
        <v>14.0811641853991</v>
      </c>
      <c r="BJ21">
        <v>4.6165386266363297</v>
      </c>
      <c r="BK21">
        <v>15.1928350421411</v>
      </c>
      <c r="BL21">
        <v>4.9810022024234097</v>
      </c>
      <c r="BM21">
        <v>24.086201896077402</v>
      </c>
      <c r="BN21">
        <v>7.8967108087200399</v>
      </c>
      <c r="BO21">
        <v>3.3350125702261</v>
      </c>
      <c r="BP21">
        <v>1.09339072736123</v>
      </c>
      <c r="BQ21">
        <v>0</v>
      </c>
      <c r="BR21">
        <v>0</v>
      </c>
      <c r="BS21">
        <v>36.685138272487102</v>
      </c>
      <c r="BT21">
        <v>12.0272980009736</v>
      </c>
      <c r="BU21">
        <v>37</v>
      </c>
      <c r="BV21">
        <v>42</v>
      </c>
      <c r="BW21">
        <v>44</v>
      </c>
      <c r="BX21">
        <v>26</v>
      </c>
      <c r="BY21">
        <v>53</v>
      </c>
      <c r="BZ21">
        <v>51</v>
      </c>
      <c r="CA21">
        <v>59</v>
      </c>
      <c r="CB21">
        <v>68</v>
      </c>
      <c r="CC21">
        <v>50</v>
      </c>
      <c r="CD21">
        <v>51</v>
      </c>
      <c r="CE21">
        <v>11</v>
      </c>
      <c r="CF21">
        <v>38</v>
      </c>
      <c r="CG21">
        <v>36</v>
      </c>
      <c r="CH21">
        <v>3</v>
      </c>
      <c r="CI21">
        <v>17</v>
      </c>
      <c r="CJ21">
        <v>23</v>
      </c>
      <c r="CK21">
        <v>45</v>
      </c>
      <c r="CL21">
        <v>38</v>
      </c>
      <c r="CM21">
        <v>41</v>
      </c>
      <c r="CN21">
        <v>65</v>
      </c>
      <c r="CO21">
        <v>9</v>
      </c>
      <c r="CP21">
        <v>0</v>
      </c>
      <c r="CQ21">
        <v>99</v>
      </c>
      <c r="CR21">
        <v>13</v>
      </c>
      <c r="CS21">
        <v>14</v>
      </c>
      <c r="CT21">
        <v>39</v>
      </c>
      <c r="CU21">
        <v>39</v>
      </c>
      <c r="CV21">
        <v>36</v>
      </c>
      <c r="CW21">
        <v>38</v>
      </c>
      <c r="CX21">
        <v>22</v>
      </c>
      <c r="CY21">
        <v>24</v>
      </c>
      <c r="CZ21">
        <v>34</v>
      </c>
      <c r="DA21">
        <v>37</v>
      </c>
      <c r="DB21">
        <v>25</v>
      </c>
      <c r="DC21">
        <v>25</v>
      </c>
      <c r="DD21">
        <v>43</v>
      </c>
      <c r="DE21">
        <v>44</v>
      </c>
      <c r="DF21">
        <v>39</v>
      </c>
      <c r="DG21">
        <v>38</v>
      </c>
      <c r="DH21">
        <v>42</v>
      </c>
      <c r="DI21">
        <v>44</v>
      </c>
      <c r="DJ21">
        <v>56</v>
      </c>
      <c r="DK21">
        <v>58</v>
      </c>
      <c r="DL21">
        <v>11</v>
      </c>
      <c r="DM21">
        <v>10</v>
      </c>
      <c r="DN21">
        <v>0</v>
      </c>
      <c r="DO21">
        <v>0</v>
      </c>
      <c r="DP21">
        <v>77</v>
      </c>
      <c r="DQ21">
        <v>78</v>
      </c>
      <c r="DR21">
        <v>2587306</v>
      </c>
      <c r="DS21">
        <v>166671</v>
      </c>
      <c r="DT21">
        <v>0</v>
      </c>
      <c r="DU21">
        <v>0</v>
      </c>
      <c r="DV21">
        <v>0</v>
      </c>
      <c r="DW21">
        <v>0</v>
      </c>
      <c r="DX21">
        <v>7.8960137948421993E-2</v>
      </c>
      <c r="DY21">
        <v>2.6961439799999998E-4</v>
      </c>
    </row>
    <row r="22" spans="1:129" x14ac:dyDescent="0.75">
      <c r="A22">
        <v>13090</v>
      </c>
      <c r="B22">
        <v>6111001304</v>
      </c>
      <c r="C22" t="s">
        <v>137</v>
      </c>
      <c r="F22" t="s">
        <v>140</v>
      </c>
      <c r="G22" t="s">
        <v>440</v>
      </c>
      <c r="H22" t="s">
        <v>441</v>
      </c>
      <c r="I22">
        <v>9</v>
      </c>
      <c r="J22">
        <v>2310</v>
      </c>
      <c r="K22">
        <v>2310</v>
      </c>
      <c r="L22">
        <v>1792</v>
      </c>
      <c r="M22">
        <v>1063</v>
      </c>
      <c r="N22">
        <v>1141</v>
      </c>
      <c r="O22">
        <v>1528</v>
      </c>
      <c r="P22">
        <v>0.27272727272727199</v>
      </c>
      <c r="Q22">
        <v>9.7318701366902002E-2</v>
      </c>
      <c r="R22">
        <v>922</v>
      </c>
      <c r="S22">
        <v>0.39913419913419901</v>
      </c>
      <c r="T22">
        <v>338</v>
      </c>
      <c r="U22">
        <v>0.14632034632034599</v>
      </c>
      <c r="V22">
        <v>30</v>
      </c>
      <c r="W22">
        <v>1.9633507853402999E-2</v>
      </c>
      <c r="X22">
        <v>24</v>
      </c>
      <c r="Y22">
        <v>2.2577610536217999E-2</v>
      </c>
      <c r="Z22">
        <v>218</v>
      </c>
      <c r="AA22">
        <v>0.121651785714285</v>
      </c>
      <c r="AB22">
        <v>92</v>
      </c>
      <c r="AC22">
        <v>3.9826839826840002E-2</v>
      </c>
      <c r="AD22">
        <v>398</v>
      </c>
      <c r="AE22">
        <v>0.172294372294372</v>
      </c>
      <c r="AF22">
        <v>0.17641025641025701</v>
      </c>
      <c r="AG22">
        <v>6.4751256164383602</v>
      </c>
      <c r="AH22">
        <v>61.692050000000002</v>
      </c>
      <c r="AI22">
        <v>0.19063274599999999</v>
      </c>
      <c r="AJ22">
        <v>20</v>
      </c>
      <c r="AK22">
        <v>0.3</v>
      </c>
      <c r="AL22">
        <v>26.021127641393601</v>
      </c>
      <c r="AM22">
        <v>347.31336814517101</v>
      </c>
      <c r="AN22">
        <v>66</v>
      </c>
      <c r="AO22">
        <v>5.7843996494303003E-2</v>
      </c>
      <c r="AP22">
        <v>6.3887662440708995E-2</v>
      </c>
      <c r="AQ22">
        <v>0.48201012521821501</v>
      </c>
      <c r="AR22">
        <v>0.86037171170171101</v>
      </c>
      <c r="AS22">
        <v>0</v>
      </c>
      <c r="AT22">
        <v>293.39541359364301</v>
      </c>
      <c r="AU22">
        <v>2.9999999999999898</v>
      </c>
      <c r="AV22">
        <v>1.0705057150359201</v>
      </c>
      <c r="AW22">
        <v>10.363636363636299</v>
      </c>
      <c r="AX22">
        <v>3.6981106519422702</v>
      </c>
      <c r="AY22">
        <v>9.8181818280000002</v>
      </c>
      <c r="AZ22">
        <v>3.503473236</v>
      </c>
      <c r="BA22">
        <v>0.81818181899999998</v>
      </c>
      <c r="BB22">
        <v>0.29195610300000002</v>
      </c>
      <c r="BC22">
        <v>4.636363641</v>
      </c>
      <c r="BD22">
        <v>1.654417917</v>
      </c>
      <c r="BE22">
        <v>6.2727272727272503</v>
      </c>
      <c r="BF22">
        <v>2.2383301314387398</v>
      </c>
      <c r="BG22">
        <v>17.181818181818102</v>
      </c>
      <c r="BH22">
        <v>6.13107818611482</v>
      </c>
      <c r="BI22">
        <v>7.0909090909090704</v>
      </c>
      <c r="BJ22">
        <v>2.53028623553945</v>
      </c>
      <c r="BK22">
        <v>10.9090909090908</v>
      </c>
      <c r="BL22">
        <v>3.8927480546760802</v>
      </c>
      <c r="BM22">
        <v>18.818181818181699</v>
      </c>
      <c r="BN22">
        <v>6.7149903943162297</v>
      </c>
      <c r="BO22">
        <v>3.5454545454545299</v>
      </c>
      <c r="BP22">
        <v>1.2651431177697201</v>
      </c>
      <c r="BQ22">
        <v>0</v>
      </c>
      <c r="BR22">
        <v>0</v>
      </c>
      <c r="BS22">
        <v>26.999999999999901</v>
      </c>
      <c r="BT22">
        <v>9.6345514353232904</v>
      </c>
      <c r="BU22">
        <v>20</v>
      </c>
      <c r="BV22">
        <v>28</v>
      </c>
      <c r="BW22">
        <v>24</v>
      </c>
      <c r="BX22">
        <v>25</v>
      </c>
      <c r="BY22">
        <v>8</v>
      </c>
      <c r="BZ22">
        <v>25</v>
      </c>
      <c r="CA22">
        <v>51</v>
      </c>
      <c r="CB22">
        <v>27</v>
      </c>
      <c r="CC22">
        <v>68</v>
      </c>
      <c r="CD22">
        <v>51</v>
      </c>
      <c r="CE22">
        <v>11</v>
      </c>
      <c r="CF22">
        <v>38</v>
      </c>
      <c r="CG22">
        <v>36</v>
      </c>
      <c r="CH22">
        <v>3</v>
      </c>
      <c r="CI22">
        <v>17</v>
      </c>
      <c r="CJ22">
        <v>23</v>
      </c>
      <c r="CK22">
        <v>63</v>
      </c>
      <c r="CL22">
        <v>26</v>
      </c>
      <c r="CM22">
        <v>40</v>
      </c>
      <c r="CN22">
        <v>69</v>
      </c>
      <c r="CO22">
        <v>13</v>
      </c>
      <c r="CP22">
        <v>0</v>
      </c>
      <c r="CQ22">
        <v>99</v>
      </c>
      <c r="CR22">
        <v>11</v>
      </c>
      <c r="CS22">
        <v>11</v>
      </c>
      <c r="CT22">
        <v>30</v>
      </c>
      <c r="CU22">
        <v>33</v>
      </c>
      <c r="CV22">
        <v>29</v>
      </c>
      <c r="CW22">
        <v>32</v>
      </c>
      <c r="CX22">
        <v>14</v>
      </c>
      <c r="CY22">
        <v>18</v>
      </c>
      <c r="CZ22">
        <v>26</v>
      </c>
      <c r="DA22">
        <v>30</v>
      </c>
      <c r="DB22">
        <v>19</v>
      </c>
      <c r="DC22">
        <v>21</v>
      </c>
      <c r="DD22">
        <v>44</v>
      </c>
      <c r="DE22">
        <v>49</v>
      </c>
      <c r="DF22">
        <v>21</v>
      </c>
      <c r="DG22">
        <v>23</v>
      </c>
      <c r="DH22">
        <v>32</v>
      </c>
      <c r="DI22">
        <v>36</v>
      </c>
      <c r="DJ22">
        <v>47</v>
      </c>
      <c r="DK22">
        <v>51</v>
      </c>
      <c r="DL22">
        <v>12</v>
      </c>
      <c r="DM22">
        <v>12</v>
      </c>
      <c r="DN22">
        <v>0</v>
      </c>
      <c r="DO22">
        <v>0</v>
      </c>
      <c r="DP22">
        <v>64</v>
      </c>
      <c r="DQ22">
        <v>70</v>
      </c>
      <c r="DR22">
        <v>853755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4.0385973516172E-2</v>
      </c>
      <c r="DY22">
        <v>8.3583407000000003E-5</v>
      </c>
    </row>
    <row r="23" spans="1:129" x14ac:dyDescent="0.75">
      <c r="A23">
        <v>13091</v>
      </c>
      <c r="B23">
        <v>6111001401</v>
      </c>
      <c r="C23" t="s">
        <v>137</v>
      </c>
      <c r="F23" t="s">
        <v>140</v>
      </c>
      <c r="G23" t="s">
        <v>440</v>
      </c>
      <c r="H23" t="s">
        <v>441</v>
      </c>
      <c r="I23">
        <v>9</v>
      </c>
      <c r="J23">
        <v>4319</v>
      </c>
      <c r="K23">
        <v>4288</v>
      </c>
      <c r="L23">
        <v>3012</v>
      </c>
      <c r="M23">
        <v>1490</v>
      </c>
      <c r="N23">
        <v>1490</v>
      </c>
      <c r="O23">
        <v>2050</v>
      </c>
      <c r="P23">
        <v>0.25514388004409499</v>
      </c>
      <c r="Q23">
        <v>8.1190675375873003E-2</v>
      </c>
      <c r="R23">
        <v>1656</v>
      </c>
      <c r="S23">
        <v>0.38342208844639902</v>
      </c>
      <c r="T23">
        <v>544</v>
      </c>
      <c r="U23">
        <v>0.12686567164179099</v>
      </c>
      <c r="V23">
        <v>108</v>
      </c>
      <c r="W23">
        <v>5.2682926829267999E-2</v>
      </c>
      <c r="X23">
        <v>18</v>
      </c>
      <c r="Y23">
        <v>1.2080536912752E-2</v>
      </c>
      <c r="Z23">
        <v>142</v>
      </c>
      <c r="AA23">
        <v>4.7144754316069001E-2</v>
      </c>
      <c r="AB23">
        <v>265</v>
      </c>
      <c r="AC23">
        <v>6.1356795554526E-2</v>
      </c>
      <c r="AD23">
        <v>763</v>
      </c>
      <c r="AE23">
        <v>0.176661264181523</v>
      </c>
      <c r="AF23">
        <v>0.167179487179487</v>
      </c>
      <c r="AG23">
        <v>6.4471151506849296</v>
      </c>
      <c r="AH23">
        <v>61.343589999999899</v>
      </c>
      <c r="AI23">
        <v>0.18953964500000001</v>
      </c>
      <c r="AJ23">
        <v>20</v>
      </c>
      <c r="AK23">
        <v>0.3</v>
      </c>
      <c r="AL23">
        <v>29.566871520050501</v>
      </c>
      <c r="AM23">
        <v>531.86922892417795</v>
      </c>
      <c r="AN23">
        <v>39</v>
      </c>
      <c r="AO23">
        <v>2.6174496644295001E-2</v>
      </c>
      <c r="AP23">
        <v>6.6929538964592999E-2</v>
      </c>
      <c r="AQ23">
        <v>0.58535061072078898</v>
      </c>
      <c r="AR23">
        <v>1.4711643861304999</v>
      </c>
      <c r="AS23">
        <v>0</v>
      </c>
      <c r="AT23">
        <v>245.546823712443</v>
      </c>
      <c r="AU23">
        <v>2.80658268048504</v>
      </c>
      <c r="AV23">
        <v>0.89309742913460299</v>
      </c>
      <c r="AW23">
        <v>9.1851796815874103</v>
      </c>
      <c r="AX23">
        <v>2.9228643135314201</v>
      </c>
      <c r="AY23">
        <v>9.1851796799999903</v>
      </c>
      <c r="AZ23">
        <v>2.9228643000000001</v>
      </c>
      <c r="BA23">
        <v>0.76543163999999997</v>
      </c>
      <c r="BB23">
        <v>0.243572025</v>
      </c>
      <c r="BC23">
        <v>4.3374459600000002</v>
      </c>
      <c r="BD23">
        <v>1.3802414750000001</v>
      </c>
      <c r="BE23">
        <v>6.3785970011023698</v>
      </c>
      <c r="BF23">
        <v>2.0297668843968202</v>
      </c>
      <c r="BG23">
        <v>18.880647123263</v>
      </c>
      <c r="BH23">
        <v>6.0081099778146001</v>
      </c>
      <c r="BI23">
        <v>4.0823020807055199</v>
      </c>
      <c r="BJ23">
        <v>1.2990508060139601</v>
      </c>
      <c r="BK23">
        <v>10.716042961851899</v>
      </c>
      <c r="BL23">
        <v>3.41000836578666</v>
      </c>
      <c r="BM23">
        <v>18.625503243218901</v>
      </c>
      <c r="BN23">
        <v>5.9269193024387201</v>
      </c>
      <c r="BO23">
        <v>5.1028776008819001</v>
      </c>
      <c r="BP23">
        <v>1.62381350751746</v>
      </c>
      <c r="BQ23">
        <v>0</v>
      </c>
      <c r="BR23">
        <v>0</v>
      </c>
      <c r="BS23">
        <v>25.259244124365399</v>
      </c>
      <c r="BT23">
        <v>8.0378768622114194</v>
      </c>
      <c r="BU23">
        <v>17</v>
      </c>
      <c r="BV23">
        <v>17</v>
      </c>
      <c r="BW23">
        <v>22</v>
      </c>
      <c r="BX23">
        <v>20</v>
      </c>
      <c r="BY23">
        <v>42</v>
      </c>
      <c r="BZ23">
        <v>16</v>
      </c>
      <c r="CA23">
        <v>23</v>
      </c>
      <c r="CB23">
        <v>59</v>
      </c>
      <c r="CC23">
        <v>70</v>
      </c>
      <c r="CD23">
        <v>40</v>
      </c>
      <c r="CE23">
        <v>11</v>
      </c>
      <c r="CF23">
        <v>36</v>
      </c>
      <c r="CG23">
        <v>36</v>
      </c>
      <c r="CH23">
        <v>3</v>
      </c>
      <c r="CI23">
        <v>17</v>
      </c>
      <c r="CJ23">
        <v>25</v>
      </c>
      <c r="CK23">
        <v>74</v>
      </c>
      <c r="CL23">
        <v>16</v>
      </c>
      <c r="CM23">
        <v>42</v>
      </c>
      <c r="CN23">
        <v>73</v>
      </c>
      <c r="CO23">
        <v>20</v>
      </c>
      <c r="CP23">
        <v>0</v>
      </c>
      <c r="CQ23">
        <v>99</v>
      </c>
      <c r="CR23">
        <v>10</v>
      </c>
      <c r="CS23">
        <v>9</v>
      </c>
      <c r="CT23">
        <v>26</v>
      </c>
      <c r="CU23">
        <v>27</v>
      </c>
      <c r="CV23">
        <v>27</v>
      </c>
      <c r="CW23">
        <v>28</v>
      </c>
      <c r="CX23">
        <v>12</v>
      </c>
      <c r="CY23">
        <v>13</v>
      </c>
      <c r="CZ23">
        <v>24</v>
      </c>
      <c r="DA23">
        <v>25</v>
      </c>
      <c r="DB23">
        <v>20</v>
      </c>
      <c r="DC23">
        <v>19</v>
      </c>
      <c r="DD23">
        <v>47</v>
      </c>
      <c r="DE23">
        <v>48</v>
      </c>
      <c r="DF23">
        <v>13</v>
      </c>
      <c r="DG23">
        <v>13</v>
      </c>
      <c r="DH23">
        <v>32</v>
      </c>
      <c r="DI23">
        <v>32</v>
      </c>
      <c r="DJ23">
        <v>46</v>
      </c>
      <c r="DK23">
        <v>47</v>
      </c>
      <c r="DL23">
        <v>16</v>
      </c>
      <c r="DM23">
        <v>15</v>
      </c>
      <c r="DN23">
        <v>0</v>
      </c>
      <c r="DO23">
        <v>0</v>
      </c>
      <c r="DP23">
        <v>62</v>
      </c>
      <c r="DQ23">
        <v>62</v>
      </c>
      <c r="DR23">
        <v>1355184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5.4860382291369997E-2</v>
      </c>
      <c r="DY23">
        <v>1.3266584899999999E-4</v>
      </c>
    </row>
    <row r="24" spans="1:129" x14ac:dyDescent="0.75">
      <c r="A24">
        <v>13092</v>
      </c>
      <c r="B24">
        <v>6111001402</v>
      </c>
      <c r="C24" t="s">
        <v>137</v>
      </c>
      <c r="F24" t="s">
        <v>140</v>
      </c>
      <c r="G24" t="s">
        <v>440</v>
      </c>
      <c r="H24" t="s">
        <v>441</v>
      </c>
      <c r="I24">
        <v>9</v>
      </c>
      <c r="J24">
        <v>5987</v>
      </c>
      <c r="K24">
        <v>5987</v>
      </c>
      <c r="L24">
        <v>4020</v>
      </c>
      <c r="M24">
        <v>2135</v>
      </c>
      <c r="N24">
        <v>2294</v>
      </c>
      <c r="O24">
        <v>3195</v>
      </c>
      <c r="P24">
        <v>0.32186403875062602</v>
      </c>
      <c r="Q24">
        <v>8.6839077352423993E-2</v>
      </c>
      <c r="R24">
        <v>2930</v>
      </c>
      <c r="S24">
        <v>0.48939368632036001</v>
      </c>
      <c r="T24">
        <v>924</v>
      </c>
      <c r="U24">
        <v>0.15433439118089101</v>
      </c>
      <c r="V24">
        <v>215</v>
      </c>
      <c r="W24">
        <v>6.7292644757433004E-2</v>
      </c>
      <c r="X24">
        <v>8</v>
      </c>
      <c r="Y24">
        <v>3.7470725995320002E-3</v>
      </c>
      <c r="Z24">
        <v>221</v>
      </c>
      <c r="AA24">
        <v>5.4975124378109003E-2</v>
      </c>
      <c r="AB24">
        <v>258</v>
      </c>
      <c r="AC24">
        <v>4.3093368966092997E-2</v>
      </c>
      <c r="AD24">
        <v>872</v>
      </c>
      <c r="AE24">
        <v>0.14564890596291899</v>
      </c>
      <c r="AF24">
        <v>0.15384615384615399</v>
      </c>
      <c r="AG24">
        <v>6.5206348767123297</v>
      </c>
      <c r="AH24">
        <v>61.077680000000001</v>
      </c>
      <c r="AI24">
        <v>0.198595102</v>
      </c>
      <c r="AJ24">
        <v>20</v>
      </c>
      <c r="AK24">
        <v>0.3</v>
      </c>
      <c r="AL24">
        <v>51.236793433555498</v>
      </c>
      <c r="AM24">
        <v>183.765482331914</v>
      </c>
      <c r="AN24">
        <v>52</v>
      </c>
      <c r="AO24">
        <v>2.2667829119441998E-2</v>
      </c>
      <c r="AP24">
        <v>6.9816777893387999E-2</v>
      </c>
      <c r="AQ24">
        <v>0.56018375009918697</v>
      </c>
      <c r="AR24">
        <v>0.93011600373161296</v>
      </c>
      <c r="AS24">
        <v>0</v>
      </c>
      <c r="AT24">
        <v>816.95691945130795</v>
      </c>
      <c r="AU24">
        <v>3.8623684650075099</v>
      </c>
      <c r="AV24">
        <v>1.04206892822908</v>
      </c>
      <c r="AW24">
        <v>11.2652413562719</v>
      </c>
      <c r="AX24">
        <v>3.03936770733484</v>
      </c>
      <c r="AY24">
        <v>12.230833482</v>
      </c>
      <c r="AZ24">
        <v>3.2998849259999998</v>
      </c>
      <c r="BA24">
        <v>0.96559211700000003</v>
      </c>
      <c r="BB24">
        <v>0.26051723100000002</v>
      </c>
      <c r="BC24">
        <v>5.4716886630000001</v>
      </c>
      <c r="BD24">
        <v>1.4762643090000001</v>
      </c>
      <c r="BE24">
        <v>9.9777852012694002</v>
      </c>
      <c r="BF24">
        <v>2.6920113979251399</v>
      </c>
      <c r="BG24">
        <v>13.840153666276899</v>
      </c>
      <c r="BH24">
        <v>3.7340803261542299</v>
      </c>
      <c r="BI24">
        <v>4.82796058125939</v>
      </c>
      <c r="BJ24">
        <v>1.30258616028636</v>
      </c>
      <c r="BK24">
        <v>13.840153666276899</v>
      </c>
      <c r="BL24">
        <v>3.7340803261542299</v>
      </c>
      <c r="BM24">
        <v>23.496074828795599</v>
      </c>
      <c r="BN24">
        <v>6.3392526467269503</v>
      </c>
      <c r="BO24">
        <v>4.50609654250876</v>
      </c>
      <c r="BP24">
        <v>1.2157470829339301</v>
      </c>
      <c r="BQ24">
        <v>0</v>
      </c>
      <c r="BR24">
        <v>0</v>
      </c>
      <c r="BS24">
        <v>31.864539836311899</v>
      </c>
      <c r="BT24">
        <v>8.5970686578899702</v>
      </c>
      <c r="BU24">
        <v>29</v>
      </c>
      <c r="BV24">
        <v>21</v>
      </c>
      <c r="BW24">
        <v>33</v>
      </c>
      <c r="BX24">
        <v>27</v>
      </c>
      <c r="BY24">
        <v>58</v>
      </c>
      <c r="BZ24">
        <v>9</v>
      </c>
      <c r="CA24">
        <v>27</v>
      </c>
      <c r="CB24">
        <v>31</v>
      </c>
      <c r="CC24">
        <v>55</v>
      </c>
      <c r="CD24">
        <v>24</v>
      </c>
      <c r="CE24">
        <v>12</v>
      </c>
      <c r="CF24">
        <v>35</v>
      </c>
      <c r="CG24">
        <v>38</v>
      </c>
      <c r="CH24">
        <v>3</v>
      </c>
      <c r="CI24">
        <v>17</v>
      </c>
      <c r="CJ24">
        <v>31</v>
      </c>
      <c r="CK24">
        <v>43</v>
      </c>
      <c r="CL24">
        <v>15</v>
      </c>
      <c r="CM24">
        <v>43</v>
      </c>
      <c r="CN24">
        <v>73</v>
      </c>
      <c r="CO24">
        <v>14</v>
      </c>
      <c r="CP24">
        <v>0</v>
      </c>
      <c r="CQ24">
        <v>99</v>
      </c>
      <c r="CR24">
        <v>13</v>
      </c>
      <c r="CS24">
        <v>10</v>
      </c>
      <c r="CT24">
        <v>32</v>
      </c>
      <c r="CU24">
        <v>28</v>
      </c>
      <c r="CV24">
        <v>34</v>
      </c>
      <c r="CW24">
        <v>30</v>
      </c>
      <c r="CX24">
        <v>18</v>
      </c>
      <c r="CY24">
        <v>14</v>
      </c>
      <c r="CZ24">
        <v>30</v>
      </c>
      <c r="DA24">
        <v>27</v>
      </c>
      <c r="DB24">
        <v>28</v>
      </c>
      <c r="DC24">
        <v>25</v>
      </c>
      <c r="DD24">
        <v>37</v>
      </c>
      <c r="DE24">
        <v>32</v>
      </c>
      <c r="DF24">
        <v>15</v>
      </c>
      <c r="DG24">
        <v>13</v>
      </c>
      <c r="DH24">
        <v>39</v>
      </c>
      <c r="DI24">
        <v>34</v>
      </c>
      <c r="DJ24">
        <v>55</v>
      </c>
      <c r="DK24">
        <v>49</v>
      </c>
      <c r="DL24">
        <v>14</v>
      </c>
      <c r="DM24">
        <v>11</v>
      </c>
      <c r="DN24">
        <v>0</v>
      </c>
      <c r="DO24">
        <v>0</v>
      </c>
      <c r="DP24">
        <v>71</v>
      </c>
      <c r="DQ24">
        <v>65</v>
      </c>
      <c r="DR24">
        <v>3843271</v>
      </c>
      <c r="DS24">
        <v>384019</v>
      </c>
      <c r="DT24">
        <v>0</v>
      </c>
      <c r="DU24">
        <v>0</v>
      </c>
      <c r="DV24">
        <v>0</v>
      </c>
      <c r="DW24">
        <v>0</v>
      </c>
      <c r="DX24">
        <v>0.110775690353144</v>
      </c>
      <c r="DY24">
        <v>4.1376379150000002E-4</v>
      </c>
    </row>
    <row r="25" spans="1:129" x14ac:dyDescent="0.75">
      <c r="A25">
        <v>13093</v>
      </c>
      <c r="B25">
        <v>6111001506</v>
      </c>
      <c r="C25" t="s">
        <v>137</v>
      </c>
      <c r="F25" t="s">
        <v>140</v>
      </c>
      <c r="G25" t="s">
        <v>440</v>
      </c>
      <c r="H25" t="s">
        <v>441</v>
      </c>
      <c r="I25">
        <v>9</v>
      </c>
      <c r="J25">
        <v>5215</v>
      </c>
      <c r="K25">
        <v>5180</v>
      </c>
      <c r="L25">
        <v>4140</v>
      </c>
      <c r="M25">
        <v>1933</v>
      </c>
      <c r="N25">
        <v>2037</v>
      </c>
      <c r="O25">
        <v>2689</v>
      </c>
      <c r="P25">
        <v>0.32791194838174598</v>
      </c>
      <c r="Q25">
        <v>9.3006423865323998E-2</v>
      </c>
      <c r="R25">
        <v>2508</v>
      </c>
      <c r="S25">
        <v>0.48092042186001899</v>
      </c>
      <c r="T25">
        <v>906</v>
      </c>
      <c r="U25">
        <v>0.17490347490347399</v>
      </c>
      <c r="V25">
        <v>96</v>
      </c>
      <c r="W25">
        <v>3.570100409074E-2</v>
      </c>
      <c r="X25">
        <v>35</v>
      </c>
      <c r="Y25">
        <v>1.8106570098293001E-2</v>
      </c>
      <c r="Z25">
        <v>282</v>
      </c>
      <c r="AA25">
        <v>6.8115942028984994E-2</v>
      </c>
      <c r="AB25">
        <v>279</v>
      </c>
      <c r="AC25">
        <v>5.3499520613615001E-2</v>
      </c>
      <c r="AD25">
        <v>1129</v>
      </c>
      <c r="AE25">
        <v>0.21649089165867599</v>
      </c>
      <c r="AF25">
        <v>0.16820512820512901</v>
      </c>
      <c r="AG25">
        <v>6.47635942465753</v>
      </c>
      <c r="AH25">
        <v>60.993690000000001</v>
      </c>
      <c r="AI25">
        <v>0.189507495</v>
      </c>
      <c r="AJ25">
        <v>20</v>
      </c>
      <c r="AK25">
        <v>0.3</v>
      </c>
      <c r="AL25">
        <v>33.863781505049197</v>
      </c>
      <c r="AM25">
        <v>107.757628458119</v>
      </c>
      <c r="AN25">
        <v>97</v>
      </c>
      <c r="AO25">
        <v>4.7619047619047998E-2</v>
      </c>
      <c r="AP25">
        <v>7.3336038212264004E-2</v>
      </c>
      <c r="AQ25">
        <v>0.60989267076640696</v>
      </c>
      <c r="AR25">
        <v>2.0871957383878099</v>
      </c>
      <c r="AS25">
        <v>0</v>
      </c>
      <c r="AT25">
        <v>277.13241993547899</v>
      </c>
      <c r="AU25">
        <v>3.6070314321992001</v>
      </c>
      <c r="AV25">
        <v>1.0230706625185599</v>
      </c>
      <c r="AW25">
        <v>11.476918193361101</v>
      </c>
      <c r="AX25">
        <v>3.2552248352863402</v>
      </c>
      <c r="AY25">
        <v>11.804830128000001</v>
      </c>
      <c r="AZ25">
        <v>3.3482312639999998</v>
      </c>
      <c r="BA25">
        <v>0.98373584400000003</v>
      </c>
      <c r="BB25">
        <v>0.27901927199999998</v>
      </c>
      <c r="BC25">
        <v>5.5745031159999998</v>
      </c>
      <c r="BD25">
        <v>1.581109208</v>
      </c>
      <c r="BE25">
        <v>8.8536226063071393</v>
      </c>
      <c r="BF25">
        <v>2.5111734443637399</v>
      </c>
      <c r="BG25">
        <v>9.1815345546888807</v>
      </c>
      <c r="BH25">
        <v>2.6041798682290702</v>
      </c>
      <c r="BI25">
        <v>7.5419748127801496</v>
      </c>
      <c r="BJ25">
        <v>2.1391477489024502</v>
      </c>
      <c r="BK25">
        <v>14.756037677178499</v>
      </c>
      <c r="BL25">
        <v>4.1852890739395798</v>
      </c>
      <c r="BM25">
        <v>24.265484180249199</v>
      </c>
      <c r="BN25">
        <v>6.8824753660339697</v>
      </c>
      <c r="BO25">
        <v>8.8536226063071393</v>
      </c>
      <c r="BP25">
        <v>2.5111734443637399</v>
      </c>
      <c r="BQ25">
        <v>0</v>
      </c>
      <c r="BR25">
        <v>0</v>
      </c>
      <c r="BS25">
        <v>32.463282889792801</v>
      </c>
      <c r="BT25">
        <v>9.2076359626670694</v>
      </c>
      <c r="BU25">
        <v>30</v>
      </c>
      <c r="BV25">
        <v>25</v>
      </c>
      <c r="BW25">
        <v>32</v>
      </c>
      <c r="BX25">
        <v>32</v>
      </c>
      <c r="BY25">
        <v>23</v>
      </c>
      <c r="BZ25">
        <v>21</v>
      </c>
      <c r="CA25">
        <v>33</v>
      </c>
      <c r="CB25">
        <v>47</v>
      </c>
      <c r="CC25">
        <v>83</v>
      </c>
      <c r="CD25">
        <v>41</v>
      </c>
      <c r="CE25">
        <v>11</v>
      </c>
      <c r="CF25">
        <v>35</v>
      </c>
      <c r="CG25">
        <v>36</v>
      </c>
      <c r="CH25">
        <v>3</v>
      </c>
      <c r="CI25">
        <v>17</v>
      </c>
      <c r="CJ25">
        <v>27</v>
      </c>
      <c r="CK25">
        <v>28</v>
      </c>
      <c r="CL25">
        <v>23</v>
      </c>
      <c r="CM25">
        <v>45</v>
      </c>
      <c r="CN25">
        <v>74</v>
      </c>
      <c r="CO25">
        <v>27</v>
      </c>
      <c r="CP25">
        <v>0</v>
      </c>
      <c r="CQ25">
        <v>99</v>
      </c>
      <c r="CR25">
        <v>12</v>
      </c>
      <c r="CS25">
        <v>10</v>
      </c>
      <c r="CT25">
        <v>32</v>
      </c>
      <c r="CU25">
        <v>29</v>
      </c>
      <c r="CV25">
        <v>33</v>
      </c>
      <c r="CW25">
        <v>31</v>
      </c>
      <c r="CX25">
        <v>19</v>
      </c>
      <c r="CY25">
        <v>16</v>
      </c>
      <c r="CZ25">
        <v>30</v>
      </c>
      <c r="DA25">
        <v>29</v>
      </c>
      <c r="DB25">
        <v>26</v>
      </c>
      <c r="DC25">
        <v>23</v>
      </c>
      <c r="DD25">
        <v>26</v>
      </c>
      <c r="DE25">
        <v>23</v>
      </c>
      <c r="DF25">
        <v>22</v>
      </c>
      <c r="DG25">
        <v>20</v>
      </c>
      <c r="DH25">
        <v>41</v>
      </c>
      <c r="DI25">
        <v>38</v>
      </c>
      <c r="DJ25">
        <v>56</v>
      </c>
      <c r="DK25">
        <v>53</v>
      </c>
      <c r="DL25">
        <v>26</v>
      </c>
      <c r="DM25">
        <v>23</v>
      </c>
      <c r="DN25">
        <v>0</v>
      </c>
      <c r="DO25">
        <v>0</v>
      </c>
      <c r="DP25">
        <v>72</v>
      </c>
      <c r="DQ25">
        <v>68</v>
      </c>
      <c r="DR25">
        <v>2767460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6.8462549701665001E-2</v>
      </c>
      <c r="DY25">
        <v>2.7088402050000002E-4</v>
      </c>
    </row>
    <row r="26" spans="1:129" x14ac:dyDescent="0.75">
      <c r="A26">
        <v>13094</v>
      </c>
      <c r="B26">
        <v>6111001507</v>
      </c>
      <c r="C26" t="s">
        <v>137</v>
      </c>
      <c r="F26" t="s">
        <v>140</v>
      </c>
      <c r="G26" t="s">
        <v>440</v>
      </c>
      <c r="H26" t="s">
        <v>441</v>
      </c>
      <c r="I26">
        <v>9</v>
      </c>
      <c r="J26">
        <v>4232</v>
      </c>
      <c r="K26">
        <v>4228</v>
      </c>
      <c r="L26">
        <v>2896</v>
      </c>
      <c r="M26">
        <v>1545</v>
      </c>
      <c r="N26">
        <v>1755</v>
      </c>
      <c r="O26">
        <v>2140</v>
      </c>
      <c r="P26">
        <v>0.37499631138525602</v>
      </c>
      <c r="Q26">
        <v>0.13656540966160299</v>
      </c>
      <c r="R26">
        <v>2149</v>
      </c>
      <c r="S26">
        <v>0.50779773156899799</v>
      </c>
      <c r="T26">
        <v>1024</v>
      </c>
      <c r="U26">
        <v>0.242194891201513</v>
      </c>
      <c r="V26">
        <v>106</v>
      </c>
      <c r="W26">
        <v>4.9532710280374002E-2</v>
      </c>
      <c r="X26">
        <v>81</v>
      </c>
      <c r="Y26">
        <v>5.2427184466019003E-2</v>
      </c>
      <c r="Z26">
        <v>461</v>
      </c>
      <c r="AA26">
        <v>0.15918508287292801</v>
      </c>
      <c r="AB26">
        <v>256</v>
      </c>
      <c r="AC26">
        <v>6.0491493383743003E-2</v>
      </c>
      <c r="AD26">
        <v>547</v>
      </c>
      <c r="AE26">
        <v>0.12925330812854399</v>
      </c>
      <c r="AF26">
        <v>0.17948717948717999</v>
      </c>
      <c r="AG26">
        <v>6.4860790958904104</v>
      </c>
      <c r="AH26">
        <v>60.701239999999899</v>
      </c>
      <c r="AI26">
        <v>0.223383779</v>
      </c>
      <c r="AJ26">
        <v>20</v>
      </c>
      <c r="AK26">
        <v>0.3</v>
      </c>
      <c r="AL26">
        <v>33.460328649141303</v>
      </c>
      <c r="AM26">
        <v>387.930567921749</v>
      </c>
      <c r="AN26">
        <v>480</v>
      </c>
      <c r="AO26">
        <v>0.27350427350427298</v>
      </c>
      <c r="AP26">
        <v>7.631436781084E-2</v>
      </c>
      <c r="AQ26">
        <v>0.480290580689267</v>
      </c>
      <c r="AR26">
        <v>3.5352269028442</v>
      </c>
      <c r="AS26">
        <v>0</v>
      </c>
      <c r="AT26">
        <v>211.30251512344299</v>
      </c>
      <c r="AU26">
        <v>4.1249594252378099</v>
      </c>
      <c r="AV26">
        <v>1.50221950627763</v>
      </c>
      <c r="AW26">
        <v>12.374878275713399</v>
      </c>
      <c r="AX26">
        <v>4.5066585188328903</v>
      </c>
      <c r="AY26">
        <v>16.8748339949999</v>
      </c>
      <c r="AZ26">
        <v>6.1454434500000001</v>
      </c>
      <c r="BA26">
        <v>1.124988933</v>
      </c>
      <c r="BB26">
        <v>0.40969622999999999</v>
      </c>
      <c r="BC26">
        <v>6.3749372869999998</v>
      </c>
      <c r="BD26">
        <v>2.3216119700000002</v>
      </c>
      <c r="BE26">
        <v>9.7499040960166496</v>
      </c>
      <c r="BF26">
        <v>3.5507006512016699</v>
      </c>
      <c r="BG26">
        <v>24.749756551426799</v>
      </c>
      <c r="BH26">
        <v>9.0133170376657894</v>
      </c>
      <c r="BI26">
        <v>20.249800814803798</v>
      </c>
      <c r="BJ26">
        <v>7.3745321217265598</v>
      </c>
      <c r="BK26">
        <v>17.624826635106999</v>
      </c>
      <c r="BL26">
        <v>6.4185742540953399</v>
      </c>
      <c r="BM26">
        <v>25.874745485582601</v>
      </c>
      <c r="BN26">
        <v>9.4230132666505995</v>
      </c>
      <c r="BO26">
        <v>15.7498450781807</v>
      </c>
      <c r="BP26">
        <v>5.7357472057873196</v>
      </c>
      <c r="BQ26">
        <v>0</v>
      </c>
      <c r="BR26">
        <v>0</v>
      </c>
      <c r="BS26">
        <v>37.124634827140298</v>
      </c>
      <c r="BT26">
        <v>13.519975556498601</v>
      </c>
      <c r="BU26">
        <v>38</v>
      </c>
      <c r="BV26">
        <v>49</v>
      </c>
      <c r="BW26">
        <v>35</v>
      </c>
      <c r="BX26">
        <v>47</v>
      </c>
      <c r="BY26">
        <v>39</v>
      </c>
      <c r="BZ26">
        <v>45</v>
      </c>
      <c r="CA26">
        <v>60</v>
      </c>
      <c r="CB26">
        <v>57</v>
      </c>
      <c r="CC26">
        <v>45</v>
      </c>
      <c r="CD26">
        <v>54</v>
      </c>
      <c r="CE26">
        <v>11</v>
      </c>
      <c r="CF26">
        <v>33</v>
      </c>
      <c r="CG26">
        <v>45</v>
      </c>
      <c r="CH26">
        <v>3</v>
      </c>
      <c r="CI26">
        <v>17</v>
      </c>
      <c r="CJ26">
        <v>26</v>
      </c>
      <c r="CK26">
        <v>66</v>
      </c>
      <c r="CL26">
        <v>54</v>
      </c>
      <c r="CM26">
        <v>47</v>
      </c>
      <c r="CN26">
        <v>69</v>
      </c>
      <c r="CO26">
        <v>42</v>
      </c>
      <c r="CP26">
        <v>0</v>
      </c>
      <c r="CQ26">
        <v>99</v>
      </c>
      <c r="CR26">
        <v>13</v>
      </c>
      <c r="CS26">
        <v>15</v>
      </c>
      <c r="CT26">
        <v>35</v>
      </c>
      <c r="CU26">
        <v>38</v>
      </c>
      <c r="CV26">
        <v>44</v>
      </c>
      <c r="CW26">
        <v>50</v>
      </c>
      <c r="CX26">
        <v>22</v>
      </c>
      <c r="CY26">
        <v>27</v>
      </c>
      <c r="CZ26">
        <v>34</v>
      </c>
      <c r="DA26">
        <v>40</v>
      </c>
      <c r="DB26">
        <v>28</v>
      </c>
      <c r="DC26">
        <v>32</v>
      </c>
      <c r="DD26">
        <v>58</v>
      </c>
      <c r="DE26">
        <v>65</v>
      </c>
      <c r="DF26">
        <v>52</v>
      </c>
      <c r="DG26">
        <v>55</v>
      </c>
      <c r="DH26">
        <v>46</v>
      </c>
      <c r="DI26">
        <v>53</v>
      </c>
      <c r="DJ26">
        <v>58</v>
      </c>
      <c r="DK26">
        <v>65</v>
      </c>
      <c r="DL26">
        <v>41</v>
      </c>
      <c r="DM26">
        <v>47</v>
      </c>
      <c r="DN26">
        <v>0</v>
      </c>
      <c r="DO26">
        <v>0</v>
      </c>
      <c r="DP26">
        <v>77</v>
      </c>
      <c r="DQ26">
        <v>82</v>
      </c>
      <c r="DR26">
        <v>1836726</v>
      </c>
      <c r="DS26">
        <v>0</v>
      </c>
      <c r="DT26">
        <v>0</v>
      </c>
      <c r="DU26">
        <v>1</v>
      </c>
      <c r="DV26">
        <v>0</v>
      </c>
      <c r="DW26">
        <v>1</v>
      </c>
      <c r="DX26">
        <v>6.1604745494992001E-2</v>
      </c>
      <c r="DY26">
        <v>1.7976491500000001E-4</v>
      </c>
    </row>
    <row r="27" spans="1:129" x14ac:dyDescent="0.75">
      <c r="A27">
        <v>13095</v>
      </c>
      <c r="B27">
        <v>6111001508</v>
      </c>
      <c r="C27" t="s">
        <v>137</v>
      </c>
      <c r="D27" t="s">
        <v>138</v>
      </c>
      <c r="F27" t="s">
        <v>140</v>
      </c>
      <c r="G27" t="s">
        <v>440</v>
      </c>
      <c r="H27" t="s">
        <v>441</v>
      </c>
      <c r="I27">
        <v>9</v>
      </c>
      <c r="J27">
        <v>5437</v>
      </c>
      <c r="K27">
        <v>5437</v>
      </c>
      <c r="L27">
        <v>3801</v>
      </c>
      <c r="M27">
        <v>2033</v>
      </c>
      <c r="N27">
        <v>2069</v>
      </c>
      <c r="O27">
        <v>3105</v>
      </c>
      <c r="P27">
        <v>0.297590583042118</v>
      </c>
      <c r="Q27">
        <v>0.10211922386274799</v>
      </c>
      <c r="R27">
        <v>2142</v>
      </c>
      <c r="S27">
        <v>0.39396726135736598</v>
      </c>
      <c r="T27">
        <v>1094</v>
      </c>
      <c r="U27">
        <v>0.20121390472687101</v>
      </c>
      <c r="V27">
        <v>140</v>
      </c>
      <c r="W27">
        <v>4.5088566827696998E-2</v>
      </c>
      <c r="X27">
        <v>37</v>
      </c>
      <c r="Y27">
        <v>1.8199704869651001E-2</v>
      </c>
      <c r="Z27">
        <v>183</v>
      </c>
      <c r="AA27">
        <v>4.8145224940804997E-2</v>
      </c>
      <c r="AB27">
        <v>122</v>
      </c>
      <c r="AC27">
        <v>2.2438844951260001E-2</v>
      </c>
      <c r="AD27">
        <v>859</v>
      </c>
      <c r="AE27">
        <v>0.157991539451903</v>
      </c>
      <c r="AF27">
        <v>0.19794871794871799</v>
      </c>
      <c r="AG27">
        <v>6.4103000821917799</v>
      </c>
      <c r="AH27">
        <v>60.698929999999898</v>
      </c>
      <c r="AI27">
        <v>0.262248484</v>
      </c>
      <c r="AJ27">
        <v>20</v>
      </c>
      <c r="AK27">
        <v>0.3</v>
      </c>
      <c r="AL27">
        <v>13.37934849</v>
      </c>
      <c r="AM27">
        <v>699.69728410000005</v>
      </c>
      <c r="AN27">
        <v>77</v>
      </c>
      <c r="AO27">
        <v>3.7216046399227001E-2</v>
      </c>
      <c r="AP27">
        <v>6.8145383000000004E-2</v>
      </c>
      <c r="AQ27">
        <v>0.86546179700000003</v>
      </c>
      <c r="AR27">
        <v>3.3391378340000002</v>
      </c>
      <c r="AS27">
        <v>0</v>
      </c>
      <c r="AT27">
        <v>9.8823564000000003E-2</v>
      </c>
      <c r="AU27">
        <v>2.9759058304211798</v>
      </c>
      <c r="AV27">
        <v>1.0211922386274801</v>
      </c>
      <c r="AW27">
        <v>9.8204892403898896</v>
      </c>
      <c r="AX27">
        <v>3.3699343874706802</v>
      </c>
      <c r="AY27">
        <v>16.367482065000001</v>
      </c>
      <c r="AZ27">
        <v>5.6165573200000001</v>
      </c>
      <c r="BA27">
        <v>0.892771749</v>
      </c>
      <c r="BB27">
        <v>0.30635767200000003</v>
      </c>
      <c r="BC27">
        <v>5.0590399110000002</v>
      </c>
      <c r="BD27">
        <v>1.7360268080000001</v>
      </c>
      <c r="BE27">
        <v>4.4638587456317698</v>
      </c>
      <c r="BF27">
        <v>1.5317883579412199</v>
      </c>
      <c r="BG27">
        <v>23.509656060327298</v>
      </c>
      <c r="BH27">
        <v>8.0674186851570902</v>
      </c>
      <c r="BI27">
        <v>5.9518116608423597</v>
      </c>
      <c r="BJ27">
        <v>2.0423844772549602</v>
      </c>
      <c r="BK27">
        <v>12.498804487768901</v>
      </c>
      <c r="BL27">
        <v>4.2890074022354101</v>
      </c>
      <c r="BM27">
        <v>24.104837226411501</v>
      </c>
      <c r="BN27">
        <v>8.2716571328825808</v>
      </c>
      <c r="BO27">
        <v>11.9036233216847</v>
      </c>
      <c r="BP27">
        <v>4.0847689545099204</v>
      </c>
      <c r="BQ27">
        <v>0</v>
      </c>
      <c r="BR27">
        <v>0</v>
      </c>
      <c r="BS27">
        <v>18.748206731653401</v>
      </c>
      <c r="BT27">
        <v>6.43351110335312</v>
      </c>
      <c r="BU27">
        <v>24</v>
      </c>
      <c r="BV27">
        <v>30</v>
      </c>
      <c r="BW27">
        <v>23</v>
      </c>
      <c r="BX27">
        <v>39</v>
      </c>
      <c r="BY27">
        <v>33</v>
      </c>
      <c r="BZ27">
        <v>21</v>
      </c>
      <c r="CA27">
        <v>24</v>
      </c>
      <c r="CB27">
        <v>9</v>
      </c>
      <c r="CC27">
        <v>61</v>
      </c>
      <c r="CD27">
        <v>73</v>
      </c>
      <c r="CE27">
        <v>10</v>
      </c>
      <c r="CF27">
        <v>33</v>
      </c>
      <c r="CG27">
        <v>55</v>
      </c>
      <c r="CH27">
        <v>3</v>
      </c>
      <c r="CI27">
        <v>17</v>
      </c>
      <c r="CJ27">
        <v>15</v>
      </c>
      <c r="CK27">
        <v>79</v>
      </c>
      <c r="CL27">
        <v>20</v>
      </c>
      <c r="CM27">
        <v>42</v>
      </c>
      <c r="CN27">
        <v>81</v>
      </c>
      <c r="CO27">
        <v>40</v>
      </c>
      <c r="CP27">
        <v>0</v>
      </c>
      <c r="CQ27">
        <v>63</v>
      </c>
      <c r="CR27">
        <v>10</v>
      </c>
      <c r="CS27">
        <v>10</v>
      </c>
      <c r="CT27">
        <v>28</v>
      </c>
      <c r="CU27">
        <v>30</v>
      </c>
      <c r="CV27">
        <v>43</v>
      </c>
      <c r="CW27">
        <v>46</v>
      </c>
      <c r="CX27">
        <v>16</v>
      </c>
      <c r="CY27">
        <v>19</v>
      </c>
      <c r="CZ27">
        <v>28</v>
      </c>
      <c r="DA27">
        <v>31</v>
      </c>
      <c r="DB27">
        <v>14</v>
      </c>
      <c r="DC27">
        <v>14</v>
      </c>
      <c r="DD27">
        <v>56</v>
      </c>
      <c r="DE27">
        <v>60</v>
      </c>
      <c r="DF27">
        <v>18</v>
      </c>
      <c r="DG27">
        <v>20</v>
      </c>
      <c r="DH27">
        <v>36</v>
      </c>
      <c r="DI27">
        <v>39</v>
      </c>
      <c r="DJ27">
        <v>56</v>
      </c>
      <c r="DK27">
        <v>60</v>
      </c>
      <c r="DL27">
        <v>33</v>
      </c>
      <c r="DM27">
        <v>35</v>
      </c>
      <c r="DN27">
        <v>0</v>
      </c>
      <c r="DO27">
        <v>0</v>
      </c>
      <c r="DP27">
        <v>50</v>
      </c>
      <c r="DQ27">
        <v>53</v>
      </c>
      <c r="DR27">
        <v>1295476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5.7029105042054003E-2</v>
      </c>
      <c r="DY27">
        <v>1.2681084649999999E-4</v>
      </c>
    </row>
    <row r="28" spans="1:129" x14ac:dyDescent="0.75">
      <c r="A28">
        <v>13096</v>
      </c>
      <c r="B28">
        <v>6111001509</v>
      </c>
      <c r="C28" t="s">
        <v>137</v>
      </c>
      <c r="D28" t="s">
        <v>138</v>
      </c>
      <c r="F28" t="s">
        <v>140</v>
      </c>
      <c r="G28" t="s">
        <v>440</v>
      </c>
      <c r="H28" t="s">
        <v>441</v>
      </c>
      <c r="I28">
        <v>9</v>
      </c>
      <c r="J28">
        <v>4224</v>
      </c>
      <c r="K28">
        <v>4026</v>
      </c>
      <c r="L28">
        <v>3007</v>
      </c>
      <c r="M28">
        <v>1819</v>
      </c>
      <c r="N28">
        <v>1887</v>
      </c>
      <c r="O28">
        <v>2067</v>
      </c>
      <c r="P28">
        <v>0.442778191753602</v>
      </c>
      <c r="Q28">
        <v>0.15625334394930901</v>
      </c>
      <c r="R28">
        <v>2640</v>
      </c>
      <c r="S28">
        <v>0.625</v>
      </c>
      <c r="T28">
        <v>1049</v>
      </c>
      <c r="U28">
        <v>0.260556383507203</v>
      </c>
      <c r="V28">
        <v>224</v>
      </c>
      <c r="W28">
        <v>0.10836961780358</v>
      </c>
      <c r="X28">
        <v>73</v>
      </c>
      <c r="Y28">
        <v>4.0131940626718002E-2</v>
      </c>
      <c r="Z28">
        <v>524</v>
      </c>
      <c r="AA28">
        <v>0.174260059860325</v>
      </c>
      <c r="AB28">
        <v>145</v>
      </c>
      <c r="AC28">
        <v>3.4327651515150999E-2</v>
      </c>
      <c r="AD28">
        <v>663</v>
      </c>
      <c r="AE28">
        <v>0.15696022727272699</v>
      </c>
      <c r="AF28">
        <v>0.19794871794871799</v>
      </c>
      <c r="AG28">
        <v>6.4103000821917799</v>
      </c>
      <c r="AH28">
        <v>60.698929999999898</v>
      </c>
      <c r="AI28">
        <v>0.262248484</v>
      </c>
      <c r="AJ28">
        <v>20</v>
      </c>
      <c r="AK28">
        <v>0.3</v>
      </c>
      <c r="AL28">
        <v>17.280052473970699</v>
      </c>
      <c r="AM28">
        <v>648.58156479638205</v>
      </c>
      <c r="AN28">
        <v>34</v>
      </c>
      <c r="AO28">
        <v>1.8018018018018001E-2</v>
      </c>
      <c r="AP28">
        <v>7.1702087234710998E-2</v>
      </c>
      <c r="AQ28">
        <v>0.84313950171490104</v>
      </c>
      <c r="AR28">
        <v>3.5899195606136902</v>
      </c>
      <c r="AS28">
        <v>0</v>
      </c>
      <c r="AT28">
        <v>23.0415369517338</v>
      </c>
      <c r="AU28">
        <v>4.42778191753602</v>
      </c>
      <c r="AV28">
        <v>1.5625334394930901</v>
      </c>
      <c r="AW28">
        <v>14.6116803278688</v>
      </c>
      <c r="AX28">
        <v>5.1563603503271898</v>
      </c>
      <c r="AY28">
        <v>24.352800559999999</v>
      </c>
      <c r="AZ28">
        <v>8.5939339199999996</v>
      </c>
      <c r="BA28">
        <v>1.328334576</v>
      </c>
      <c r="BB28">
        <v>0.46876003199999999</v>
      </c>
      <c r="BC28">
        <v>7.5272292639999998</v>
      </c>
      <c r="BD28">
        <v>2.6563068479999998</v>
      </c>
      <c r="BE28">
        <v>7.9700074515648298</v>
      </c>
      <c r="BF28">
        <v>2.8125601910875599</v>
      </c>
      <c r="BG28">
        <v>34.536698956780903</v>
      </c>
      <c r="BH28">
        <v>12.1877608280461</v>
      </c>
      <c r="BI28">
        <v>5.7561164927968198</v>
      </c>
      <c r="BJ28">
        <v>2.03129347134101</v>
      </c>
      <c r="BK28">
        <v>19.482240437158399</v>
      </c>
      <c r="BL28">
        <v>6.8751471337695902</v>
      </c>
      <c r="BM28">
        <v>35.8650335320417</v>
      </c>
      <c r="BN28">
        <v>12.656520859894</v>
      </c>
      <c r="BO28">
        <v>19.039462245404799</v>
      </c>
      <c r="BP28">
        <v>6.7188937898202798</v>
      </c>
      <c r="BQ28">
        <v>0</v>
      </c>
      <c r="BR28">
        <v>0</v>
      </c>
      <c r="BS28">
        <v>42.5067064083457</v>
      </c>
      <c r="BT28">
        <v>15.000321019133599</v>
      </c>
      <c r="BU28">
        <v>49</v>
      </c>
      <c r="BV28">
        <v>57</v>
      </c>
      <c r="BW28">
        <v>48</v>
      </c>
      <c r="BX28">
        <v>51</v>
      </c>
      <c r="BY28">
        <v>86</v>
      </c>
      <c r="BZ28">
        <v>37</v>
      </c>
      <c r="CA28">
        <v>63</v>
      </c>
      <c r="CB28">
        <v>20</v>
      </c>
      <c r="CC28">
        <v>61</v>
      </c>
      <c r="CD28">
        <v>73</v>
      </c>
      <c r="CE28">
        <v>10</v>
      </c>
      <c r="CF28">
        <v>33</v>
      </c>
      <c r="CG28">
        <v>55</v>
      </c>
      <c r="CH28">
        <v>3</v>
      </c>
      <c r="CI28">
        <v>17</v>
      </c>
      <c r="CJ28">
        <v>18</v>
      </c>
      <c r="CK28">
        <v>78</v>
      </c>
      <c r="CL28">
        <v>13</v>
      </c>
      <c r="CM28">
        <v>44</v>
      </c>
      <c r="CN28">
        <v>81</v>
      </c>
      <c r="CO28">
        <v>43</v>
      </c>
      <c r="CP28">
        <v>0</v>
      </c>
      <c r="CQ28">
        <v>96</v>
      </c>
      <c r="CR28">
        <v>14</v>
      </c>
      <c r="CS28">
        <v>16</v>
      </c>
      <c r="CT28">
        <v>40</v>
      </c>
      <c r="CU28">
        <v>43</v>
      </c>
      <c r="CV28">
        <v>58</v>
      </c>
      <c r="CW28">
        <v>62</v>
      </c>
      <c r="CX28">
        <v>27</v>
      </c>
      <c r="CY28">
        <v>30</v>
      </c>
      <c r="CZ28">
        <v>39</v>
      </c>
      <c r="DA28">
        <v>43</v>
      </c>
      <c r="DB28">
        <v>24</v>
      </c>
      <c r="DC28">
        <v>26</v>
      </c>
      <c r="DD28">
        <v>73</v>
      </c>
      <c r="DE28">
        <v>77</v>
      </c>
      <c r="DF28">
        <v>17</v>
      </c>
      <c r="DG28">
        <v>19</v>
      </c>
      <c r="DH28">
        <v>50</v>
      </c>
      <c r="DI28">
        <v>55</v>
      </c>
      <c r="DJ28">
        <v>72</v>
      </c>
      <c r="DK28">
        <v>75</v>
      </c>
      <c r="DL28">
        <v>47</v>
      </c>
      <c r="DM28">
        <v>53</v>
      </c>
      <c r="DN28">
        <v>0</v>
      </c>
      <c r="DO28">
        <v>0</v>
      </c>
      <c r="DP28">
        <v>83</v>
      </c>
      <c r="DQ28">
        <v>85</v>
      </c>
      <c r="DR28">
        <v>1311081</v>
      </c>
      <c r="DS28">
        <v>2752</v>
      </c>
      <c r="DT28">
        <v>0</v>
      </c>
      <c r="DU28">
        <v>0</v>
      </c>
      <c r="DV28">
        <v>1</v>
      </c>
      <c r="DW28">
        <v>1</v>
      </c>
      <c r="DX28">
        <v>5.4343763438297998E-2</v>
      </c>
      <c r="DY28">
        <v>1.2859748849999999E-4</v>
      </c>
    </row>
    <row r="29" spans="1:129" x14ac:dyDescent="0.75">
      <c r="A29">
        <v>13097</v>
      </c>
      <c r="B29">
        <v>6111001510</v>
      </c>
      <c r="C29" t="s">
        <v>137</v>
      </c>
      <c r="D29" t="s">
        <v>138</v>
      </c>
      <c r="F29" t="s">
        <v>140</v>
      </c>
      <c r="G29" t="s">
        <v>440</v>
      </c>
      <c r="H29" t="s">
        <v>441</v>
      </c>
      <c r="I29">
        <v>9</v>
      </c>
      <c r="J29">
        <v>3317</v>
      </c>
      <c r="K29">
        <v>2498</v>
      </c>
      <c r="L29">
        <v>2491</v>
      </c>
      <c r="M29">
        <v>1182</v>
      </c>
      <c r="N29">
        <v>1182</v>
      </c>
      <c r="O29">
        <v>1523</v>
      </c>
      <c r="P29">
        <v>0.39394850218432098</v>
      </c>
      <c r="Q29">
        <v>0.13861696888625599</v>
      </c>
      <c r="R29">
        <v>1672</v>
      </c>
      <c r="S29">
        <v>0.50406994271932404</v>
      </c>
      <c r="T29">
        <v>709</v>
      </c>
      <c r="U29">
        <v>0.28382706164931898</v>
      </c>
      <c r="V29">
        <v>130</v>
      </c>
      <c r="W29">
        <v>8.5357846355875996E-2</v>
      </c>
      <c r="X29">
        <v>42</v>
      </c>
      <c r="Y29">
        <v>3.5532994923858002E-2</v>
      </c>
      <c r="Z29">
        <v>261</v>
      </c>
      <c r="AA29">
        <v>0.10477719791248399</v>
      </c>
      <c r="AB29">
        <v>122</v>
      </c>
      <c r="AC29">
        <v>3.6780223093155998E-2</v>
      </c>
      <c r="AD29">
        <v>566</v>
      </c>
      <c r="AE29">
        <v>0.17063611697316799</v>
      </c>
      <c r="AF29">
        <v>0.183589743589745</v>
      </c>
      <c r="AG29">
        <v>6.4243220000000001</v>
      </c>
      <c r="AH29">
        <v>60.9654799999999</v>
      </c>
      <c r="AI29">
        <v>0.217216679</v>
      </c>
      <c r="AJ29">
        <v>20</v>
      </c>
      <c r="AK29">
        <v>0.3</v>
      </c>
      <c r="AL29">
        <v>20.833419379323999</v>
      </c>
      <c r="AM29">
        <v>664.52971202494098</v>
      </c>
      <c r="AN29">
        <v>34</v>
      </c>
      <c r="AO29">
        <v>2.8764805414552001E-2</v>
      </c>
      <c r="AP29">
        <v>6.8005293454544993E-2</v>
      </c>
      <c r="AQ29">
        <v>0.77285918374825202</v>
      </c>
      <c r="AR29">
        <v>3.1078552985524399</v>
      </c>
      <c r="AS29">
        <v>0</v>
      </c>
      <c r="AT29">
        <v>4.6379180142191001E-2</v>
      </c>
      <c r="AU29">
        <v>4.3334335240275301</v>
      </c>
      <c r="AV29">
        <v>1.5247866577488101</v>
      </c>
      <c r="AW29">
        <v>13.7881975764512</v>
      </c>
      <c r="AX29">
        <v>4.8515939110189601</v>
      </c>
      <c r="AY29">
        <v>16.9397855859999</v>
      </c>
      <c r="AZ29">
        <v>5.9605296670000003</v>
      </c>
      <c r="BA29">
        <v>1.1818455059999999</v>
      </c>
      <c r="BB29">
        <v>0.41585090699999999</v>
      </c>
      <c r="BC29">
        <v>6.6971245339999896</v>
      </c>
      <c r="BD29">
        <v>2.3564884730000002</v>
      </c>
      <c r="BE29">
        <v>7.8789700436864196</v>
      </c>
      <c r="BF29">
        <v>2.7723393777251202</v>
      </c>
      <c r="BG29">
        <v>30.727983170377001</v>
      </c>
      <c r="BH29">
        <v>10.8121235731279</v>
      </c>
      <c r="BI29">
        <v>6.6971245371334502</v>
      </c>
      <c r="BJ29">
        <v>2.3564884710663501</v>
      </c>
      <c r="BK29">
        <v>16.545837091741401</v>
      </c>
      <c r="BL29">
        <v>5.8219126932227496</v>
      </c>
      <c r="BM29">
        <v>31.121931672561299</v>
      </c>
      <c r="BN29">
        <v>10.9507405420142</v>
      </c>
      <c r="BO29">
        <v>14.9700430830041</v>
      </c>
      <c r="BP29">
        <v>5.2674448176777204</v>
      </c>
      <c r="BQ29">
        <v>0</v>
      </c>
      <c r="BR29">
        <v>0</v>
      </c>
      <c r="BS29">
        <v>23.242961628874902</v>
      </c>
      <c r="BT29">
        <v>8.1784011642891006</v>
      </c>
      <c r="BU29">
        <v>41</v>
      </c>
      <c r="BV29">
        <v>50</v>
      </c>
      <c r="BW29">
        <v>35</v>
      </c>
      <c r="BX29">
        <v>55</v>
      </c>
      <c r="BY29">
        <v>74</v>
      </c>
      <c r="BZ29">
        <v>34</v>
      </c>
      <c r="CA29">
        <v>46</v>
      </c>
      <c r="CB29">
        <v>23</v>
      </c>
      <c r="CC29">
        <v>67</v>
      </c>
      <c r="CD29">
        <v>59</v>
      </c>
      <c r="CE29">
        <v>11</v>
      </c>
      <c r="CF29">
        <v>35</v>
      </c>
      <c r="CG29">
        <v>43</v>
      </c>
      <c r="CH29">
        <v>3</v>
      </c>
      <c r="CI29">
        <v>17</v>
      </c>
      <c r="CJ29">
        <v>20</v>
      </c>
      <c r="CK29">
        <v>78</v>
      </c>
      <c r="CL29">
        <v>17</v>
      </c>
      <c r="CM29">
        <v>42</v>
      </c>
      <c r="CN29">
        <v>79</v>
      </c>
      <c r="CO29">
        <v>38</v>
      </c>
      <c r="CP29">
        <v>0</v>
      </c>
      <c r="CQ29">
        <v>59</v>
      </c>
      <c r="CR29">
        <v>14</v>
      </c>
      <c r="CS29">
        <v>16</v>
      </c>
      <c r="CT29">
        <v>38</v>
      </c>
      <c r="CU29">
        <v>41</v>
      </c>
      <c r="CV29">
        <v>44</v>
      </c>
      <c r="CW29">
        <v>49</v>
      </c>
      <c r="CX29">
        <v>23</v>
      </c>
      <c r="CY29">
        <v>27</v>
      </c>
      <c r="CZ29">
        <v>36</v>
      </c>
      <c r="DA29">
        <v>40</v>
      </c>
      <c r="DB29">
        <v>23</v>
      </c>
      <c r="DC29">
        <v>25</v>
      </c>
      <c r="DD29">
        <v>68</v>
      </c>
      <c r="DE29">
        <v>72</v>
      </c>
      <c r="DF29">
        <v>20</v>
      </c>
      <c r="DG29">
        <v>22</v>
      </c>
      <c r="DH29">
        <v>44</v>
      </c>
      <c r="DI29">
        <v>49</v>
      </c>
      <c r="DJ29">
        <v>66</v>
      </c>
      <c r="DK29">
        <v>70</v>
      </c>
      <c r="DL29">
        <v>39</v>
      </c>
      <c r="DM29">
        <v>44</v>
      </c>
      <c r="DN29">
        <v>0</v>
      </c>
      <c r="DO29">
        <v>0</v>
      </c>
      <c r="DP29">
        <v>58</v>
      </c>
      <c r="DQ29">
        <v>63</v>
      </c>
      <c r="DR29">
        <v>1472237</v>
      </c>
      <c r="DS29">
        <v>1388</v>
      </c>
      <c r="DT29">
        <v>0</v>
      </c>
      <c r="DU29">
        <v>0</v>
      </c>
      <c r="DV29">
        <v>0</v>
      </c>
      <c r="DW29">
        <v>0</v>
      </c>
      <c r="DX29">
        <v>5.9615745813062997E-2</v>
      </c>
      <c r="DY29">
        <v>1.44254649E-4</v>
      </c>
    </row>
    <row r="30" spans="1:129" x14ac:dyDescent="0.75">
      <c r="A30">
        <v>13098</v>
      </c>
      <c r="B30">
        <v>6111001511</v>
      </c>
      <c r="C30" t="s">
        <v>138</v>
      </c>
      <c r="E30" t="s">
        <v>142</v>
      </c>
      <c r="F30" t="s">
        <v>140</v>
      </c>
      <c r="G30" t="s">
        <v>440</v>
      </c>
      <c r="H30" t="s">
        <v>441</v>
      </c>
      <c r="I30">
        <v>9</v>
      </c>
      <c r="J30">
        <v>2440</v>
      </c>
      <c r="K30">
        <v>2440</v>
      </c>
      <c r="L30">
        <v>1651</v>
      </c>
      <c r="M30">
        <v>846</v>
      </c>
      <c r="N30">
        <v>846</v>
      </c>
      <c r="O30">
        <v>1173</v>
      </c>
      <c r="P30">
        <v>0.52295081967213097</v>
      </c>
      <c r="Q30">
        <v>0.15907454437396701</v>
      </c>
      <c r="R30">
        <v>1772</v>
      </c>
      <c r="S30">
        <v>0.72622950819672105</v>
      </c>
      <c r="T30">
        <v>780</v>
      </c>
      <c r="U30">
        <v>0.31967213114754101</v>
      </c>
      <c r="V30">
        <v>29</v>
      </c>
      <c r="W30">
        <v>2.4722932651321E-2</v>
      </c>
      <c r="X30">
        <v>135</v>
      </c>
      <c r="Y30">
        <v>0.159574468085106</v>
      </c>
      <c r="Z30">
        <v>178</v>
      </c>
      <c r="AA30">
        <v>0.107813446396123</v>
      </c>
      <c r="AB30">
        <v>163</v>
      </c>
      <c r="AC30">
        <v>6.6803278688523995E-2</v>
      </c>
      <c r="AD30">
        <v>198</v>
      </c>
      <c r="AE30">
        <v>8.1147540983607006E-2</v>
      </c>
      <c r="AF30">
        <v>0.183589743589745</v>
      </c>
      <c r="AG30">
        <v>6.4243220000000001</v>
      </c>
      <c r="AH30">
        <v>60.9654799999999</v>
      </c>
      <c r="AI30">
        <v>0.217216679</v>
      </c>
      <c r="AJ30">
        <v>20</v>
      </c>
      <c r="AK30">
        <v>0.3</v>
      </c>
      <c r="AL30">
        <v>20.8057205090672</v>
      </c>
      <c r="AM30">
        <v>261.64919064779201</v>
      </c>
      <c r="AN30">
        <v>169</v>
      </c>
      <c r="AO30">
        <v>0.199763593380614</v>
      </c>
      <c r="AP30">
        <v>7.1192118033841997E-2</v>
      </c>
      <c r="AQ30">
        <v>0.52976516195914203</v>
      </c>
      <c r="AR30">
        <v>3.53708255047255</v>
      </c>
      <c r="AS30">
        <v>0</v>
      </c>
      <c r="AT30">
        <v>28.644957061993299</v>
      </c>
      <c r="AU30">
        <v>5.7524590163934404</v>
      </c>
      <c r="AV30">
        <v>1.74981998811363</v>
      </c>
      <c r="AW30">
        <v>18.3032786885245</v>
      </c>
      <c r="AX30">
        <v>5.56760905308884</v>
      </c>
      <c r="AY30">
        <v>22.486885260000001</v>
      </c>
      <c r="AZ30">
        <v>6.8402053919999997</v>
      </c>
      <c r="BA30">
        <v>1.56885246</v>
      </c>
      <c r="BB30">
        <v>0.47722363200000001</v>
      </c>
      <c r="BC30">
        <v>8.8901639400000008</v>
      </c>
      <c r="BD30">
        <v>2.7042672479999998</v>
      </c>
      <c r="BE30">
        <v>10.459016393442599</v>
      </c>
      <c r="BF30">
        <v>3.1814908874793399</v>
      </c>
      <c r="BG30">
        <v>28.762295081967199</v>
      </c>
      <c r="BH30">
        <v>8.7490999405681809</v>
      </c>
      <c r="BI30">
        <v>24.055737704917998</v>
      </c>
      <c r="BJ30">
        <v>7.3174290412024803</v>
      </c>
      <c r="BK30">
        <v>23.009836065573701</v>
      </c>
      <c r="BL30">
        <v>6.9992799524545397</v>
      </c>
      <c r="BM30">
        <v>37.129508196721197</v>
      </c>
      <c r="BN30">
        <v>11.294292650551601</v>
      </c>
      <c r="BO30">
        <v>21.9639344262295</v>
      </c>
      <c r="BP30">
        <v>6.6811308637066098</v>
      </c>
      <c r="BQ30">
        <v>0</v>
      </c>
      <c r="BR30">
        <v>0</v>
      </c>
      <c r="BS30">
        <v>50.726229508196703</v>
      </c>
      <c r="BT30">
        <v>15.4302308042748</v>
      </c>
      <c r="BU30">
        <v>62</v>
      </c>
      <c r="BV30">
        <v>59</v>
      </c>
      <c r="BW30">
        <v>58</v>
      </c>
      <c r="BX30">
        <v>62</v>
      </c>
      <c r="BY30">
        <v>12</v>
      </c>
      <c r="BZ30">
        <v>82</v>
      </c>
      <c r="CA30">
        <v>47</v>
      </c>
      <c r="CB30">
        <v>66</v>
      </c>
      <c r="CC30">
        <v>17</v>
      </c>
      <c r="CD30">
        <v>59</v>
      </c>
      <c r="CE30">
        <v>11</v>
      </c>
      <c r="CF30">
        <v>35</v>
      </c>
      <c r="CG30">
        <v>43</v>
      </c>
      <c r="CH30">
        <v>3</v>
      </c>
      <c r="CI30">
        <v>17</v>
      </c>
      <c r="CJ30">
        <v>20</v>
      </c>
      <c r="CK30">
        <v>55</v>
      </c>
      <c r="CL30">
        <v>46</v>
      </c>
      <c r="CM30">
        <v>44</v>
      </c>
      <c r="CN30">
        <v>71</v>
      </c>
      <c r="CO30">
        <v>42</v>
      </c>
      <c r="CP30">
        <v>0</v>
      </c>
      <c r="CQ30">
        <v>97</v>
      </c>
      <c r="CR30">
        <v>17</v>
      </c>
      <c r="CS30">
        <v>18</v>
      </c>
      <c r="CT30">
        <v>48</v>
      </c>
      <c r="CU30">
        <v>45</v>
      </c>
      <c r="CV30">
        <v>55</v>
      </c>
      <c r="CW30">
        <v>54</v>
      </c>
      <c r="CX30">
        <v>32</v>
      </c>
      <c r="CY30">
        <v>30</v>
      </c>
      <c r="CZ30">
        <v>45</v>
      </c>
      <c r="DA30">
        <v>43</v>
      </c>
      <c r="DB30">
        <v>29</v>
      </c>
      <c r="DC30">
        <v>29</v>
      </c>
      <c r="DD30">
        <v>65</v>
      </c>
      <c r="DE30">
        <v>64</v>
      </c>
      <c r="DF30">
        <v>59</v>
      </c>
      <c r="DG30">
        <v>55</v>
      </c>
      <c r="DH30">
        <v>55</v>
      </c>
      <c r="DI30">
        <v>56</v>
      </c>
      <c r="DJ30">
        <v>73</v>
      </c>
      <c r="DK30">
        <v>71</v>
      </c>
      <c r="DL30">
        <v>53</v>
      </c>
      <c r="DM30">
        <v>53</v>
      </c>
      <c r="DN30">
        <v>0</v>
      </c>
      <c r="DO30">
        <v>0</v>
      </c>
      <c r="DP30">
        <v>90</v>
      </c>
      <c r="DQ30">
        <v>86</v>
      </c>
      <c r="DR30">
        <v>596434</v>
      </c>
      <c r="DS30">
        <v>0</v>
      </c>
      <c r="DT30">
        <v>0</v>
      </c>
      <c r="DU30">
        <v>0</v>
      </c>
      <c r="DV30">
        <v>1</v>
      </c>
      <c r="DW30">
        <v>1</v>
      </c>
      <c r="DX30">
        <v>3.5021178188793002E-2</v>
      </c>
      <c r="DY30">
        <v>5.83814295E-5</v>
      </c>
    </row>
    <row r="31" spans="1:129" x14ac:dyDescent="0.75">
      <c r="A31">
        <v>13099</v>
      </c>
      <c r="B31">
        <v>6111001602</v>
      </c>
      <c r="C31" t="s">
        <v>137</v>
      </c>
      <c r="F31" t="s">
        <v>140</v>
      </c>
      <c r="G31" t="s">
        <v>440</v>
      </c>
      <c r="H31" t="s">
        <v>441</v>
      </c>
      <c r="I31">
        <v>9</v>
      </c>
      <c r="J31">
        <v>2579</v>
      </c>
      <c r="K31">
        <v>2517</v>
      </c>
      <c r="L31">
        <v>1841</v>
      </c>
      <c r="M31">
        <v>1009</v>
      </c>
      <c r="N31">
        <v>1024</v>
      </c>
      <c r="O31">
        <v>1242</v>
      </c>
      <c r="P31">
        <v>0.266307988963147</v>
      </c>
      <c r="Q31">
        <v>8.3771714964084004E-2</v>
      </c>
      <c r="R31">
        <v>932</v>
      </c>
      <c r="S31">
        <v>0.36138037999224498</v>
      </c>
      <c r="T31">
        <v>431</v>
      </c>
      <c r="U31">
        <v>0.171235597934048</v>
      </c>
      <c r="V31">
        <v>27</v>
      </c>
      <c r="W31">
        <v>2.1739130434783E-2</v>
      </c>
      <c r="X31">
        <v>4</v>
      </c>
      <c r="Y31">
        <v>3.9643211100100001E-3</v>
      </c>
      <c r="Z31">
        <v>97</v>
      </c>
      <c r="AA31">
        <v>5.2688756110808997E-2</v>
      </c>
      <c r="AB31">
        <v>221</v>
      </c>
      <c r="AC31">
        <v>8.5692128732066997E-2</v>
      </c>
      <c r="AD31">
        <v>624</v>
      </c>
      <c r="AE31">
        <v>0.24195424583171701</v>
      </c>
      <c r="AF31">
        <v>0.16923076923076899</v>
      </c>
      <c r="AG31">
        <v>6.3618164931506804</v>
      </c>
      <c r="AH31">
        <v>60.805929999999897</v>
      </c>
      <c r="AI31">
        <v>0.25937285399999999</v>
      </c>
      <c r="AJ31">
        <v>20</v>
      </c>
      <c r="AK31">
        <v>0.3</v>
      </c>
      <c r="AL31">
        <v>11.1078925832658</v>
      </c>
      <c r="AM31">
        <v>616.10808749862395</v>
      </c>
      <c r="AN31">
        <v>202</v>
      </c>
      <c r="AO31">
        <v>0.197265625</v>
      </c>
      <c r="AP31">
        <v>6.5140636107649003E-2</v>
      </c>
      <c r="AQ31">
        <v>0.82453591110602997</v>
      </c>
      <c r="AR31">
        <v>3.6792192386823102</v>
      </c>
      <c r="AS31">
        <v>0</v>
      </c>
      <c r="AT31">
        <v>0.32492795293322502</v>
      </c>
      <c r="AU31">
        <v>2.66307988963147</v>
      </c>
      <c r="AV31">
        <v>0.83771714964083999</v>
      </c>
      <c r="AW31">
        <v>9.0544716247469896</v>
      </c>
      <c r="AX31">
        <v>2.8482383087788499</v>
      </c>
      <c r="AY31">
        <v>14.380631405999999</v>
      </c>
      <c r="AZ31">
        <v>4.5236726100000002</v>
      </c>
      <c r="BA31">
        <v>0.79892396700000001</v>
      </c>
      <c r="BB31">
        <v>0.25131514500000002</v>
      </c>
      <c r="BC31">
        <v>4.5272358129999999</v>
      </c>
      <c r="BD31">
        <v>1.4241191550000001</v>
      </c>
      <c r="BE31">
        <v>3.72831184548405</v>
      </c>
      <c r="BF31">
        <v>1.1728040094971699</v>
      </c>
      <c r="BG31">
        <v>20.505715150162299</v>
      </c>
      <c r="BH31">
        <v>6.45042205223446</v>
      </c>
      <c r="BI31">
        <v>12.250167492304699</v>
      </c>
      <c r="BJ31">
        <v>3.8534988883478598</v>
      </c>
      <c r="BK31">
        <v>10.918627547489001</v>
      </c>
      <c r="BL31">
        <v>3.4346403135274399</v>
      </c>
      <c r="BM31">
        <v>21.3046391170517</v>
      </c>
      <c r="BN31">
        <v>6.7017371971267199</v>
      </c>
      <c r="BO31">
        <v>11.7175515143784</v>
      </c>
      <c r="BP31">
        <v>3.6859554584196901</v>
      </c>
      <c r="BQ31">
        <v>0</v>
      </c>
      <c r="BR31">
        <v>0</v>
      </c>
      <c r="BS31">
        <v>19.706791183272799</v>
      </c>
      <c r="BT31">
        <v>6.1991069073422098</v>
      </c>
      <c r="BU31">
        <v>19</v>
      </c>
      <c r="BV31">
        <v>19</v>
      </c>
      <c r="BW31">
        <v>20</v>
      </c>
      <c r="BX31">
        <v>32</v>
      </c>
      <c r="BY31">
        <v>10</v>
      </c>
      <c r="BZ31">
        <v>9</v>
      </c>
      <c r="CA31">
        <v>26</v>
      </c>
      <c r="CB31">
        <v>85</v>
      </c>
      <c r="CC31">
        <v>89</v>
      </c>
      <c r="CD31">
        <v>42</v>
      </c>
      <c r="CE31">
        <v>10</v>
      </c>
      <c r="CF31">
        <v>34</v>
      </c>
      <c r="CG31">
        <v>54</v>
      </c>
      <c r="CH31">
        <v>3</v>
      </c>
      <c r="CI31">
        <v>17</v>
      </c>
      <c r="CJ31">
        <v>14</v>
      </c>
      <c r="CK31">
        <v>77</v>
      </c>
      <c r="CL31">
        <v>46</v>
      </c>
      <c r="CM31">
        <v>41</v>
      </c>
      <c r="CN31">
        <v>80</v>
      </c>
      <c r="CO31">
        <v>44</v>
      </c>
      <c r="CP31">
        <v>0</v>
      </c>
      <c r="CQ31">
        <v>74</v>
      </c>
      <c r="CR31">
        <v>10</v>
      </c>
      <c r="CS31">
        <v>8</v>
      </c>
      <c r="CT31">
        <v>26</v>
      </c>
      <c r="CU31">
        <v>26</v>
      </c>
      <c r="CV31">
        <v>38</v>
      </c>
      <c r="CW31">
        <v>39</v>
      </c>
      <c r="CX31">
        <v>13</v>
      </c>
      <c r="CY31">
        <v>14</v>
      </c>
      <c r="CZ31">
        <v>25</v>
      </c>
      <c r="DA31">
        <v>26</v>
      </c>
      <c r="DB31">
        <v>12</v>
      </c>
      <c r="DC31">
        <v>11</v>
      </c>
      <c r="DD31">
        <v>50</v>
      </c>
      <c r="DE31">
        <v>51</v>
      </c>
      <c r="DF31">
        <v>35</v>
      </c>
      <c r="DG31">
        <v>32</v>
      </c>
      <c r="DH31">
        <v>32</v>
      </c>
      <c r="DI31">
        <v>32</v>
      </c>
      <c r="DJ31">
        <v>51</v>
      </c>
      <c r="DK31">
        <v>51</v>
      </c>
      <c r="DL31">
        <v>32</v>
      </c>
      <c r="DM31">
        <v>32</v>
      </c>
      <c r="DN31">
        <v>0</v>
      </c>
      <c r="DO31">
        <v>0</v>
      </c>
      <c r="DP31">
        <v>52</v>
      </c>
      <c r="DQ31">
        <v>51</v>
      </c>
      <c r="DR31">
        <v>1328086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7.2637688207755999E-2</v>
      </c>
      <c r="DY31">
        <v>1.3001070299999999E-4</v>
      </c>
    </row>
    <row r="32" spans="1:129" x14ac:dyDescent="0.75">
      <c r="A32">
        <v>13100</v>
      </c>
      <c r="B32">
        <v>6111001801</v>
      </c>
      <c r="C32" t="s">
        <v>137</v>
      </c>
      <c r="F32" t="s">
        <v>140</v>
      </c>
      <c r="G32" t="s">
        <v>440</v>
      </c>
      <c r="H32" t="s">
        <v>441</v>
      </c>
      <c r="I32">
        <v>9</v>
      </c>
      <c r="J32">
        <v>3747</v>
      </c>
      <c r="K32">
        <v>3678</v>
      </c>
      <c r="L32">
        <v>2580</v>
      </c>
      <c r="M32">
        <v>1312</v>
      </c>
      <c r="N32">
        <v>1448</v>
      </c>
      <c r="O32">
        <v>1563</v>
      </c>
      <c r="P32">
        <v>0.23932479316786701</v>
      </c>
      <c r="Q32">
        <v>8.5592348552220004E-2</v>
      </c>
      <c r="R32">
        <v>1169</v>
      </c>
      <c r="S32">
        <v>0.31198291966906799</v>
      </c>
      <c r="T32">
        <v>613</v>
      </c>
      <c r="U32">
        <v>0.16666666666666599</v>
      </c>
      <c r="V32">
        <v>113</v>
      </c>
      <c r="W32">
        <v>7.2296865003198998E-2</v>
      </c>
      <c r="X32">
        <v>0</v>
      </c>
      <c r="Y32">
        <v>0</v>
      </c>
      <c r="Z32">
        <v>51</v>
      </c>
      <c r="AA32">
        <v>1.9767441860465002E-2</v>
      </c>
      <c r="AB32">
        <v>139</v>
      </c>
      <c r="AC32">
        <v>3.7096343741660001E-2</v>
      </c>
      <c r="AD32">
        <v>915</v>
      </c>
      <c r="AE32">
        <v>0.244195356285028</v>
      </c>
      <c r="AF32">
        <v>0.16923076923076899</v>
      </c>
      <c r="AG32">
        <v>6.2580596712328802</v>
      </c>
      <c r="AH32">
        <v>61.274560000000001</v>
      </c>
      <c r="AI32">
        <v>0.17714892600000001</v>
      </c>
      <c r="AJ32">
        <v>20</v>
      </c>
      <c r="AK32">
        <v>0.2</v>
      </c>
      <c r="AL32">
        <v>9.5568034626324199</v>
      </c>
      <c r="AM32">
        <v>135.98930827120299</v>
      </c>
      <c r="AN32">
        <v>526</v>
      </c>
      <c r="AO32">
        <v>0.363259668508287</v>
      </c>
      <c r="AP32">
        <v>6.136450276779E-2</v>
      </c>
      <c r="AQ32">
        <v>0.853355794063135</v>
      </c>
      <c r="AR32">
        <v>3.9129454689802001</v>
      </c>
      <c r="AS32">
        <v>0</v>
      </c>
      <c r="AT32">
        <v>0.25984489462386301</v>
      </c>
      <c r="AU32">
        <v>2.1539231385108</v>
      </c>
      <c r="AV32">
        <v>0.77033113696998001</v>
      </c>
      <c r="AW32">
        <v>8.6156925540432105</v>
      </c>
      <c r="AX32">
        <v>3.0813245478799201</v>
      </c>
      <c r="AY32">
        <v>7.6583933760000003</v>
      </c>
      <c r="AZ32">
        <v>2.7389551679999999</v>
      </c>
      <c r="BA32">
        <v>0.71797437900000005</v>
      </c>
      <c r="BB32">
        <v>0.25677704699999998</v>
      </c>
      <c r="BC32">
        <v>0.47864958600000002</v>
      </c>
      <c r="BD32">
        <v>0.171184698</v>
      </c>
      <c r="BE32">
        <v>3.1112223111822699</v>
      </c>
      <c r="BF32">
        <v>1.11270053117886</v>
      </c>
      <c r="BG32">
        <v>8.1370429677074707</v>
      </c>
      <c r="BH32">
        <v>2.9101398507754799</v>
      </c>
      <c r="BI32">
        <v>15.0774619695756</v>
      </c>
      <c r="BJ32">
        <v>5.3923179587898602</v>
      </c>
      <c r="BK32">
        <v>9.3336669335468105</v>
      </c>
      <c r="BL32">
        <v>3.3381015935365799</v>
      </c>
      <c r="BM32">
        <v>19.385308246597202</v>
      </c>
      <c r="BN32">
        <v>6.93298023272982</v>
      </c>
      <c r="BO32">
        <v>11.0089404857218</v>
      </c>
      <c r="BP32">
        <v>3.93724803340212</v>
      </c>
      <c r="BQ32">
        <v>0</v>
      </c>
      <c r="BR32">
        <v>0</v>
      </c>
      <c r="BS32">
        <v>17.2313851080864</v>
      </c>
      <c r="BT32">
        <v>6.1626490957598401</v>
      </c>
      <c r="BU32">
        <v>14</v>
      </c>
      <c r="BV32">
        <v>20</v>
      </c>
      <c r="BW32">
        <v>15</v>
      </c>
      <c r="BX32">
        <v>30</v>
      </c>
      <c r="BY32">
        <v>63</v>
      </c>
      <c r="BZ32">
        <v>0</v>
      </c>
      <c r="CA32">
        <v>9</v>
      </c>
      <c r="CB32">
        <v>23</v>
      </c>
      <c r="CC32">
        <v>89</v>
      </c>
      <c r="CD32">
        <v>42</v>
      </c>
      <c r="CE32">
        <v>9</v>
      </c>
      <c r="CF32">
        <v>36</v>
      </c>
      <c r="CG32">
        <v>32</v>
      </c>
      <c r="CH32">
        <v>3</v>
      </c>
      <c r="CI32">
        <v>2</v>
      </c>
      <c r="CJ32">
        <v>13</v>
      </c>
      <c r="CK32">
        <v>34</v>
      </c>
      <c r="CL32">
        <v>63</v>
      </c>
      <c r="CM32">
        <v>39</v>
      </c>
      <c r="CN32">
        <v>81</v>
      </c>
      <c r="CO32">
        <v>46</v>
      </c>
      <c r="CP32">
        <v>0</v>
      </c>
      <c r="CQ32">
        <v>72</v>
      </c>
      <c r="CR32">
        <v>8</v>
      </c>
      <c r="CS32">
        <v>7</v>
      </c>
      <c r="CT32">
        <v>25</v>
      </c>
      <c r="CU32">
        <v>28</v>
      </c>
      <c r="CV32">
        <v>23</v>
      </c>
      <c r="CW32">
        <v>26</v>
      </c>
      <c r="CX32">
        <v>11</v>
      </c>
      <c r="CY32">
        <v>14</v>
      </c>
      <c r="CZ32">
        <v>5</v>
      </c>
      <c r="DA32">
        <v>6</v>
      </c>
      <c r="DB32">
        <v>10</v>
      </c>
      <c r="DC32">
        <v>10</v>
      </c>
      <c r="DD32">
        <v>23</v>
      </c>
      <c r="DE32">
        <v>25</v>
      </c>
      <c r="DF32">
        <v>42</v>
      </c>
      <c r="DG32">
        <v>43</v>
      </c>
      <c r="DH32">
        <v>29</v>
      </c>
      <c r="DI32">
        <v>31</v>
      </c>
      <c r="DJ32">
        <v>48</v>
      </c>
      <c r="DK32">
        <v>53</v>
      </c>
      <c r="DL32">
        <v>31</v>
      </c>
      <c r="DM32">
        <v>34</v>
      </c>
      <c r="DN32">
        <v>0</v>
      </c>
      <c r="DO32">
        <v>0</v>
      </c>
      <c r="DP32">
        <v>47</v>
      </c>
      <c r="DQ32">
        <v>51</v>
      </c>
      <c r="DR32">
        <v>2172054</v>
      </c>
      <c r="DS32">
        <v>0</v>
      </c>
      <c r="DT32">
        <v>0</v>
      </c>
      <c r="DU32">
        <v>1</v>
      </c>
      <c r="DV32">
        <v>0</v>
      </c>
      <c r="DW32">
        <v>0</v>
      </c>
      <c r="DX32">
        <v>6.9950629480318993E-2</v>
      </c>
      <c r="DY32">
        <v>2.1264889449999999E-4</v>
      </c>
    </row>
    <row r="33" spans="1:129" x14ac:dyDescent="0.75">
      <c r="A33">
        <v>13101</v>
      </c>
      <c r="B33">
        <v>6111001901</v>
      </c>
      <c r="C33" t="s">
        <v>137</v>
      </c>
      <c r="D33" t="s">
        <v>138</v>
      </c>
      <c r="F33" t="s">
        <v>140</v>
      </c>
      <c r="G33" t="s">
        <v>440</v>
      </c>
      <c r="H33" t="s">
        <v>441</v>
      </c>
      <c r="I33">
        <v>9</v>
      </c>
      <c r="J33">
        <v>3722</v>
      </c>
      <c r="K33">
        <v>3717</v>
      </c>
      <c r="L33">
        <v>2596</v>
      </c>
      <c r="M33">
        <v>1478</v>
      </c>
      <c r="N33">
        <v>1603</v>
      </c>
      <c r="O33">
        <v>1684</v>
      </c>
      <c r="P33">
        <v>0.30662963218359901</v>
      </c>
      <c r="Q33">
        <v>0.118035466809915</v>
      </c>
      <c r="R33">
        <v>1128</v>
      </c>
      <c r="S33">
        <v>0.30306286942504002</v>
      </c>
      <c r="T33">
        <v>1153</v>
      </c>
      <c r="U33">
        <v>0.31019639494215701</v>
      </c>
      <c r="V33">
        <v>108</v>
      </c>
      <c r="W33">
        <v>6.4133016627078002E-2</v>
      </c>
      <c r="X33">
        <v>40</v>
      </c>
      <c r="Y33">
        <v>2.7063599458728001E-2</v>
      </c>
      <c r="Z33">
        <v>112</v>
      </c>
      <c r="AA33">
        <v>4.3143297380585997E-2</v>
      </c>
      <c r="AB33">
        <v>162</v>
      </c>
      <c r="AC33">
        <v>4.3524986566362001E-2</v>
      </c>
      <c r="AD33">
        <v>774</v>
      </c>
      <c r="AE33">
        <v>0.20795271359484099</v>
      </c>
      <c r="AF33">
        <v>0.14564102564102699</v>
      </c>
      <c r="AG33">
        <v>6.1710106301369896</v>
      </c>
      <c r="AH33">
        <v>61.431199999999897</v>
      </c>
      <c r="AI33">
        <v>0.16203557299999999</v>
      </c>
      <c r="AJ33">
        <v>20</v>
      </c>
      <c r="AK33">
        <v>0.2</v>
      </c>
      <c r="AL33">
        <v>7.0448692504516801</v>
      </c>
      <c r="AM33">
        <v>285.76432059633999</v>
      </c>
      <c r="AN33">
        <v>1270</v>
      </c>
      <c r="AO33">
        <v>0.79226450405489701</v>
      </c>
      <c r="AP33">
        <v>6.0163283907661999E-2</v>
      </c>
      <c r="AQ33">
        <v>1.0105812804205201</v>
      </c>
      <c r="AR33">
        <v>3.5808092979857</v>
      </c>
      <c r="AS33">
        <v>8.3790477249908495</v>
      </c>
      <c r="AT33">
        <v>5.2416887829617002E-2</v>
      </c>
      <c r="AU33">
        <v>2.4530370574687899</v>
      </c>
      <c r="AV33">
        <v>0.94428373447932001</v>
      </c>
      <c r="AW33">
        <v>11.3452963907931</v>
      </c>
      <c r="AX33">
        <v>4.36731227196685</v>
      </c>
      <c r="AY33">
        <v>8.2790000639999999</v>
      </c>
      <c r="AZ33">
        <v>3.1869576089999998</v>
      </c>
      <c r="BA33">
        <v>0.91988889600000001</v>
      </c>
      <c r="BB33">
        <v>0.35410640100000002</v>
      </c>
      <c r="BC33">
        <v>0.61325926399999997</v>
      </c>
      <c r="BD33">
        <v>0.23607093400000001</v>
      </c>
      <c r="BE33">
        <v>3.6795555862031799</v>
      </c>
      <c r="BF33">
        <v>1.41642560171898</v>
      </c>
      <c r="BG33">
        <v>17.784518666648701</v>
      </c>
      <c r="BH33">
        <v>6.8460570749750698</v>
      </c>
      <c r="BI33">
        <v>29.4364446896255</v>
      </c>
      <c r="BJ33">
        <v>11.331404813751799</v>
      </c>
      <c r="BK33">
        <v>11.651926022976699</v>
      </c>
      <c r="BL33">
        <v>4.4853477387767704</v>
      </c>
      <c r="BM33">
        <v>25.756889103422299</v>
      </c>
      <c r="BN33">
        <v>9.9149792120328506</v>
      </c>
      <c r="BO33">
        <v>13.185074183894701</v>
      </c>
      <c r="BP33">
        <v>5.0755250728263404</v>
      </c>
      <c r="BQ33">
        <v>29.129815057441899</v>
      </c>
      <c r="BR33">
        <v>11.213369346941899</v>
      </c>
      <c r="BS33">
        <v>18.397777931015899</v>
      </c>
      <c r="BT33">
        <v>7.0821280085948999</v>
      </c>
      <c r="BU33">
        <v>26</v>
      </c>
      <c r="BV33">
        <v>40</v>
      </c>
      <c r="BW33">
        <v>14</v>
      </c>
      <c r="BX33">
        <v>60</v>
      </c>
      <c r="BY33">
        <v>55</v>
      </c>
      <c r="BZ33">
        <v>28</v>
      </c>
      <c r="CA33">
        <v>21</v>
      </c>
      <c r="CB33">
        <v>32</v>
      </c>
      <c r="CC33">
        <v>81</v>
      </c>
      <c r="CD33">
        <v>18</v>
      </c>
      <c r="CE33">
        <v>8</v>
      </c>
      <c r="CF33">
        <v>37</v>
      </c>
      <c r="CG33">
        <v>27</v>
      </c>
      <c r="CH33">
        <v>3</v>
      </c>
      <c r="CI33">
        <v>2</v>
      </c>
      <c r="CJ33">
        <v>12</v>
      </c>
      <c r="CK33">
        <v>58</v>
      </c>
      <c r="CL33">
        <v>96</v>
      </c>
      <c r="CM33">
        <v>38</v>
      </c>
      <c r="CN33">
        <v>84</v>
      </c>
      <c r="CO33">
        <v>43</v>
      </c>
      <c r="CP33">
        <v>95</v>
      </c>
      <c r="CQ33">
        <v>60</v>
      </c>
      <c r="CR33">
        <v>9</v>
      </c>
      <c r="CS33">
        <v>9</v>
      </c>
      <c r="CT33">
        <v>32</v>
      </c>
      <c r="CU33">
        <v>37</v>
      </c>
      <c r="CV33">
        <v>25</v>
      </c>
      <c r="CW33">
        <v>29</v>
      </c>
      <c r="CX33">
        <v>17</v>
      </c>
      <c r="CY33">
        <v>23</v>
      </c>
      <c r="CZ33">
        <v>7</v>
      </c>
      <c r="DA33">
        <v>9</v>
      </c>
      <c r="DB33">
        <v>12</v>
      </c>
      <c r="DC33">
        <v>13</v>
      </c>
      <c r="DD33">
        <v>45</v>
      </c>
      <c r="DE33">
        <v>53</v>
      </c>
      <c r="DF33">
        <v>66</v>
      </c>
      <c r="DG33">
        <v>71</v>
      </c>
      <c r="DH33">
        <v>34</v>
      </c>
      <c r="DI33">
        <v>41</v>
      </c>
      <c r="DJ33">
        <v>58</v>
      </c>
      <c r="DK33">
        <v>67</v>
      </c>
      <c r="DL33">
        <v>36</v>
      </c>
      <c r="DM33">
        <v>42</v>
      </c>
      <c r="DN33">
        <v>74</v>
      </c>
      <c r="DO33">
        <v>79</v>
      </c>
      <c r="DP33">
        <v>49</v>
      </c>
      <c r="DQ33">
        <v>57</v>
      </c>
      <c r="DR33">
        <v>1738736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5.9122528775071001E-2</v>
      </c>
      <c r="DY33">
        <v>1.7022074450000001E-4</v>
      </c>
    </row>
    <row r="34" spans="1:129" x14ac:dyDescent="0.75">
      <c r="A34">
        <v>13102</v>
      </c>
      <c r="B34">
        <v>6111002000</v>
      </c>
      <c r="C34" t="s">
        <v>137</v>
      </c>
      <c r="F34" t="s">
        <v>140</v>
      </c>
      <c r="G34" t="s">
        <v>440</v>
      </c>
      <c r="H34" t="s">
        <v>441</v>
      </c>
      <c r="I34">
        <v>9</v>
      </c>
      <c r="J34">
        <v>2486</v>
      </c>
      <c r="K34">
        <v>2486</v>
      </c>
      <c r="L34">
        <v>2018</v>
      </c>
      <c r="M34">
        <v>1086</v>
      </c>
      <c r="N34">
        <v>1145</v>
      </c>
      <c r="O34">
        <v>1339</v>
      </c>
      <c r="P34">
        <v>0.138777152051488</v>
      </c>
      <c r="Q34">
        <v>7.6288732795901995E-2</v>
      </c>
      <c r="R34">
        <v>445</v>
      </c>
      <c r="S34">
        <v>0.17900241351568699</v>
      </c>
      <c r="T34">
        <v>245</v>
      </c>
      <c r="U34">
        <v>9.8551890587288998E-2</v>
      </c>
      <c r="V34">
        <v>155</v>
      </c>
      <c r="W34">
        <v>0.11575802837938701</v>
      </c>
      <c r="X34">
        <v>0</v>
      </c>
      <c r="Y34">
        <v>0</v>
      </c>
      <c r="Z34">
        <v>62</v>
      </c>
      <c r="AA34">
        <v>3.0723488602576999E-2</v>
      </c>
      <c r="AB34">
        <v>97</v>
      </c>
      <c r="AC34">
        <v>3.9018503620274002E-2</v>
      </c>
      <c r="AD34">
        <v>737</v>
      </c>
      <c r="AE34">
        <v>0.29646017699115002</v>
      </c>
      <c r="AF34">
        <v>0.136410256410256</v>
      </c>
      <c r="AG34">
        <v>6.2029260273972602</v>
      </c>
      <c r="AH34">
        <v>60.7695399999999</v>
      </c>
      <c r="AI34">
        <v>0.14606438899999999</v>
      </c>
      <c r="AJ34">
        <v>20</v>
      </c>
      <c r="AK34">
        <v>0.2</v>
      </c>
      <c r="AL34">
        <v>5.1820718726727204</v>
      </c>
      <c r="AM34">
        <v>45.234348854824297</v>
      </c>
      <c r="AN34">
        <v>678</v>
      </c>
      <c r="AO34">
        <v>0.59213973799126596</v>
      </c>
      <c r="AP34">
        <v>5.5721816419265997E-2</v>
      </c>
      <c r="AQ34">
        <v>0.84090607765574399</v>
      </c>
      <c r="AR34">
        <v>2.4386629517058802</v>
      </c>
      <c r="AS34">
        <v>0</v>
      </c>
      <c r="AT34">
        <v>1.3263333184761E-2</v>
      </c>
      <c r="AU34">
        <v>1.24899436846339</v>
      </c>
      <c r="AV34">
        <v>0.68659859516311805</v>
      </c>
      <c r="AW34">
        <v>4.7184231697505901</v>
      </c>
      <c r="AX34">
        <v>2.59381691506066</v>
      </c>
      <c r="AY34">
        <v>3.1918744960000001</v>
      </c>
      <c r="AZ34">
        <v>1.754640859</v>
      </c>
      <c r="BA34">
        <v>0.41633145599999999</v>
      </c>
      <c r="BB34">
        <v>0.22886619899999999</v>
      </c>
      <c r="BC34">
        <v>0.27755430399999997</v>
      </c>
      <c r="BD34">
        <v>0.15257746599999999</v>
      </c>
      <c r="BE34">
        <v>1.52654867256636</v>
      </c>
      <c r="BF34">
        <v>0.83917606075492202</v>
      </c>
      <c r="BG34">
        <v>1.6653258246178499</v>
      </c>
      <c r="BH34">
        <v>0.915464793550824</v>
      </c>
      <c r="BI34">
        <v>11.518503620273499</v>
      </c>
      <c r="BJ34">
        <v>6.3319648220598603</v>
      </c>
      <c r="BK34">
        <v>4.8572003218020798</v>
      </c>
      <c r="BL34">
        <v>2.6701056478565701</v>
      </c>
      <c r="BM34">
        <v>11.2409493161705</v>
      </c>
      <c r="BN34">
        <v>6.1793873564680597</v>
      </c>
      <c r="BO34">
        <v>4.3020917135961199</v>
      </c>
      <c r="BP34">
        <v>2.36495071667296</v>
      </c>
      <c r="BQ34">
        <v>0</v>
      </c>
      <c r="BR34">
        <v>0</v>
      </c>
      <c r="BS34">
        <v>7.0776347546258798</v>
      </c>
      <c r="BT34">
        <v>3.890725372591</v>
      </c>
      <c r="BU34">
        <v>2</v>
      </c>
      <c r="BV34">
        <v>14</v>
      </c>
      <c r="BW34">
        <v>4</v>
      </c>
      <c r="BX34">
        <v>12</v>
      </c>
      <c r="BY34">
        <v>89</v>
      </c>
      <c r="BZ34">
        <v>0</v>
      </c>
      <c r="CA34">
        <v>14</v>
      </c>
      <c r="CB34">
        <v>26</v>
      </c>
      <c r="CC34">
        <v>95</v>
      </c>
      <c r="CD34">
        <v>11</v>
      </c>
      <c r="CE34">
        <v>9</v>
      </c>
      <c r="CF34">
        <v>34</v>
      </c>
      <c r="CG34">
        <v>23</v>
      </c>
      <c r="CH34">
        <v>3</v>
      </c>
      <c r="CI34">
        <v>2</v>
      </c>
      <c r="CJ34">
        <v>11</v>
      </c>
      <c r="CK34">
        <v>12</v>
      </c>
      <c r="CL34">
        <v>83</v>
      </c>
      <c r="CM34">
        <v>35</v>
      </c>
      <c r="CN34">
        <v>81</v>
      </c>
      <c r="CO34">
        <v>31</v>
      </c>
      <c r="CP34">
        <v>0</v>
      </c>
      <c r="CQ34">
        <v>51</v>
      </c>
      <c r="CR34">
        <v>5</v>
      </c>
      <c r="CS34">
        <v>6</v>
      </c>
      <c r="CT34">
        <v>15</v>
      </c>
      <c r="CU34">
        <v>24</v>
      </c>
      <c r="CV34">
        <v>11</v>
      </c>
      <c r="CW34">
        <v>18</v>
      </c>
      <c r="CX34">
        <v>3</v>
      </c>
      <c r="CY34">
        <v>11</v>
      </c>
      <c r="CZ34">
        <v>1</v>
      </c>
      <c r="DA34">
        <v>5</v>
      </c>
      <c r="DB34">
        <v>5</v>
      </c>
      <c r="DC34">
        <v>7</v>
      </c>
      <c r="DD34">
        <v>6</v>
      </c>
      <c r="DE34">
        <v>9</v>
      </c>
      <c r="DF34">
        <v>33</v>
      </c>
      <c r="DG34">
        <v>49</v>
      </c>
      <c r="DH34">
        <v>16</v>
      </c>
      <c r="DI34">
        <v>25</v>
      </c>
      <c r="DJ34">
        <v>32</v>
      </c>
      <c r="DK34">
        <v>49</v>
      </c>
      <c r="DL34">
        <v>14</v>
      </c>
      <c r="DM34">
        <v>22</v>
      </c>
      <c r="DN34">
        <v>0</v>
      </c>
      <c r="DO34">
        <v>0</v>
      </c>
      <c r="DP34">
        <v>21</v>
      </c>
      <c r="DQ34">
        <v>34</v>
      </c>
      <c r="DR34">
        <v>3494738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8.7816154763633997E-2</v>
      </c>
      <c r="DY34">
        <v>3.4217309750000002E-4</v>
      </c>
    </row>
    <row r="35" spans="1:129" x14ac:dyDescent="0.75">
      <c r="A35">
        <v>13103</v>
      </c>
      <c r="B35">
        <v>6111002102</v>
      </c>
      <c r="C35" t="s">
        <v>137</v>
      </c>
      <c r="D35" t="s">
        <v>138</v>
      </c>
      <c r="F35" t="s">
        <v>140</v>
      </c>
      <c r="G35" t="s">
        <v>440</v>
      </c>
      <c r="H35" t="s">
        <v>441</v>
      </c>
      <c r="I35">
        <v>9</v>
      </c>
      <c r="J35">
        <v>1455</v>
      </c>
      <c r="K35">
        <v>1455</v>
      </c>
      <c r="L35">
        <v>1240</v>
      </c>
      <c r="M35">
        <v>907</v>
      </c>
      <c r="N35">
        <v>1072</v>
      </c>
      <c r="O35">
        <v>972</v>
      </c>
      <c r="P35">
        <v>0.234707903780069</v>
      </c>
      <c r="Q35">
        <v>8.7305231843064005E-2</v>
      </c>
      <c r="R35">
        <v>400</v>
      </c>
      <c r="S35">
        <v>0.274914089347079</v>
      </c>
      <c r="T35">
        <v>283</v>
      </c>
      <c r="U35">
        <v>0.19450171821305801</v>
      </c>
      <c r="V35">
        <v>26</v>
      </c>
      <c r="W35">
        <v>2.6748971193415998E-2</v>
      </c>
      <c r="X35">
        <v>28</v>
      </c>
      <c r="Y35">
        <v>3.0871003307607E-2</v>
      </c>
      <c r="Z35">
        <v>15</v>
      </c>
      <c r="AA35">
        <v>1.2096774193548E-2</v>
      </c>
      <c r="AB35">
        <v>69</v>
      </c>
      <c r="AC35">
        <v>4.7422680412371E-2</v>
      </c>
      <c r="AD35">
        <v>245</v>
      </c>
      <c r="AE35">
        <v>0.16838487972508501</v>
      </c>
      <c r="AF35">
        <v>0.172307692307692</v>
      </c>
      <c r="AG35">
        <v>6.1884655342465802</v>
      </c>
      <c r="AH35">
        <v>60.532519999999899</v>
      </c>
      <c r="AI35">
        <v>0.12616732999999999</v>
      </c>
      <c r="AJ35">
        <v>20</v>
      </c>
      <c r="AK35">
        <v>0.2</v>
      </c>
      <c r="AL35">
        <v>4.3355291806850902</v>
      </c>
      <c r="AM35">
        <v>152.47444915058799</v>
      </c>
      <c r="AN35">
        <v>483</v>
      </c>
      <c r="AO35">
        <v>0.45055970149253699</v>
      </c>
      <c r="AP35">
        <v>5.3426792948317002E-2</v>
      </c>
      <c r="AQ35">
        <v>0.60348632295793303</v>
      </c>
      <c r="AR35">
        <v>2.5668847000420598</v>
      </c>
      <c r="AS35">
        <v>0</v>
      </c>
      <c r="AT35">
        <v>8.5724331010000003E-5</v>
      </c>
      <c r="AU35">
        <v>2.1123711340206199</v>
      </c>
      <c r="AV35">
        <v>0.78574708658757597</v>
      </c>
      <c r="AW35">
        <v>7.5106529209622002</v>
      </c>
      <c r="AX35">
        <v>2.7937674189780402</v>
      </c>
      <c r="AY35">
        <v>4.2247422720000003</v>
      </c>
      <c r="AZ35">
        <v>1.5714941760000001</v>
      </c>
      <c r="BA35">
        <v>0.70412371200000001</v>
      </c>
      <c r="BB35">
        <v>0.26191569599999998</v>
      </c>
      <c r="BC35">
        <v>0.46941580799999999</v>
      </c>
      <c r="BD35">
        <v>0.17461046399999999</v>
      </c>
      <c r="BE35">
        <v>2.34707903780069</v>
      </c>
      <c r="BF35">
        <v>0.87305231843064002</v>
      </c>
      <c r="BG35">
        <v>8.6841924398625494</v>
      </c>
      <c r="BH35">
        <v>3.2302935781933599</v>
      </c>
      <c r="BI35">
        <v>16.6642611683849</v>
      </c>
      <c r="BJ35">
        <v>6.1986714608575397</v>
      </c>
      <c r="BK35">
        <v>7.9800687285223404</v>
      </c>
      <c r="BL35">
        <v>2.96837788266417</v>
      </c>
      <c r="BM35">
        <v>17.368384879725099</v>
      </c>
      <c r="BN35">
        <v>6.4605871563867296</v>
      </c>
      <c r="BO35">
        <v>7.7453608247422698</v>
      </c>
      <c r="BP35">
        <v>2.88107265082111</v>
      </c>
      <c r="BQ35">
        <v>0</v>
      </c>
      <c r="BR35">
        <v>0</v>
      </c>
      <c r="BS35">
        <v>4.4594501718213104</v>
      </c>
      <c r="BT35">
        <v>1.65879940501821</v>
      </c>
      <c r="BU35">
        <v>14</v>
      </c>
      <c r="BV35">
        <v>21</v>
      </c>
      <c r="BW35">
        <v>11</v>
      </c>
      <c r="BX35">
        <v>37</v>
      </c>
      <c r="BY35">
        <v>14</v>
      </c>
      <c r="BZ35">
        <v>31</v>
      </c>
      <c r="CA35">
        <v>5</v>
      </c>
      <c r="CB35">
        <v>38</v>
      </c>
      <c r="CC35">
        <v>66</v>
      </c>
      <c r="CD35">
        <v>46</v>
      </c>
      <c r="CE35">
        <v>9</v>
      </c>
      <c r="CF35">
        <v>32</v>
      </c>
      <c r="CG35">
        <v>18</v>
      </c>
      <c r="CH35">
        <v>3</v>
      </c>
      <c r="CI35">
        <v>2</v>
      </c>
      <c r="CJ35">
        <v>10</v>
      </c>
      <c r="CK35">
        <v>37</v>
      </c>
      <c r="CL35">
        <v>71</v>
      </c>
      <c r="CM35">
        <v>34</v>
      </c>
      <c r="CN35">
        <v>74</v>
      </c>
      <c r="CO35">
        <v>33</v>
      </c>
      <c r="CP35">
        <v>0</v>
      </c>
      <c r="CQ35">
        <v>19</v>
      </c>
      <c r="CR35">
        <v>8</v>
      </c>
      <c r="CS35">
        <v>7</v>
      </c>
      <c r="CT35">
        <v>22</v>
      </c>
      <c r="CU35">
        <v>26</v>
      </c>
      <c r="CV35">
        <v>14</v>
      </c>
      <c r="CW35">
        <v>16</v>
      </c>
      <c r="CX35">
        <v>11</v>
      </c>
      <c r="CY35">
        <v>15</v>
      </c>
      <c r="CZ35">
        <v>5</v>
      </c>
      <c r="DA35">
        <v>6</v>
      </c>
      <c r="DB35">
        <v>8</v>
      </c>
      <c r="DC35">
        <v>8</v>
      </c>
      <c r="DD35">
        <v>25</v>
      </c>
      <c r="DE35">
        <v>28</v>
      </c>
      <c r="DF35">
        <v>45</v>
      </c>
      <c r="DG35">
        <v>48</v>
      </c>
      <c r="DH35">
        <v>25</v>
      </c>
      <c r="DI35">
        <v>28</v>
      </c>
      <c r="DJ35">
        <v>44</v>
      </c>
      <c r="DK35">
        <v>50</v>
      </c>
      <c r="DL35">
        <v>23</v>
      </c>
      <c r="DM35">
        <v>26</v>
      </c>
      <c r="DN35">
        <v>0</v>
      </c>
      <c r="DO35">
        <v>0</v>
      </c>
      <c r="DP35">
        <v>13</v>
      </c>
      <c r="DQ35">
        <v>15</v>
      </c>
      <c r="DR35">
        <v>1357666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6.2675301693402005E-2</v>
      </c>
      <c r="DY35">
        <v>1.3292632899999999E-4</v>
      </c>
    </row>
    <row r="36" spans="1:129" x14ac:dyDescent="0.75">
      <c r="A36">
        <v>13104</v>
      </c>
      <c r="B36">
        <v>6111002200</v>
      </c>
      <c r="C36" t="s">
        <v>137</v>
      </c>
      <c r="D36" t="s">
        <v>138</v>
      </c>
      <c r="F36" t="s">
        <v>140</v>
      </c>
      <c r="G36" t="s">
        <v>440</v>
      </c>
      <c r="H36" t="s">
        <v>441</v>
      </c>
      <c r="I36">
        <v>9</v>
      </c>
      <c r="J36">
        <v>6659</v>
      </c>
      <c r="K36">
        <v>6526</v>
      </c>
      <c r="L36">
        <v>4263</v>
      </c>
      <c r="M36">
        <v>2235</v>
      </c>
      <c r="N36">
        <v>2409</v>
      </c>
      <c r="O36">
        <v>3665</v>
      </c>
      <c r="P36">
        <v>0.54969576106607798</v>
      </c>
      <c r="Q36">
        <v>0.171711465474436</v>
      </c>
      <c r="R36">
        <v>4775</v>
      </c>
      <c r="S36">
        <v>0.71707463583120501</v>
      </c>
      <c r="T36">
        <v>2495</v>
      </c>
      <c r="U36">
        <v>0.38231688630095001</v>
      </c>
      <c r="V36">
        <v>162</v>
      </c>
      <c r="W36">
        <v>4.4201909959072E-2</v>
      </c>
      <c r="X36">
        <v>173</v>
      </c>
      <c r="Y36">
        <v>7.7404921700224005E-2</v>
      </c>
      <c r="Z36">
        <v>786</v>
      </c>
      <c r="AA36">
        <v>0.184377199155524</v>
      </c>
      <c r="AB36">
        <v>611</v>
      </c>
      <c r="AC36">
        <v>9.1755518846674003E-2</v>
      </c>
      <c r="AD36">
        <v>727</v>
      </c>
      <c r="AE36">
        <v>0.109175551884667</v>
      </c>
      <c r="AF36">
        <v>0.17025641025641</v>
      </c>
      <c r="AG36">
        <v>6.12376021917808</v>
      </c>
      <c r="AH36">
        <v>60.939439999999898</v>
      </c>
      <c r="AI36">
        <v>0.100993633</v>
      </c>
      <c r="AJ36">
        <v>20</v>
      </c>
      <c r="AK36">
        <v>0.2</v>
      </c>
      <c r="AL36">
        <v>3.8979240027683599</v>
      </c>
      <c r="AM36">
        <v>33.091384397188897</v>
      </c>
      <c r="AN36">
        <v>930</v>
      </c>
      <c r="AO36">
        <v>0.38605230386052303</v>
      </c>
      <c r="AP36">
        <v>4.9326509152113E-2</v>
      </c>
      <c r="AQ36">
        <v>1.24502446184376</v>
      </c>
      <c r="AR36">
        <v>1.8620781429117901</v>
      </c>
      <c r="AS36">
        <v>0</v>
      </c>
      <c r="AT36">
        <v>1.4597684052400001E-4</v>
      </c>
      <c r="AU36">
        <v>4.3975660885286203</v>
      </c>
      <c r="AV36">
        <v>1.37369172379548</v>
      </c>
      <c r="AW36">
        <v>18.689655876246601</v>
      </c>
      <c r="AX36">
        <v>5.8381898261308196</v>
      </c>
      <c r="AY36">
        <v>6.5963491319999896</v>
      </c>
      <c r="AZ36">
        <v>2.0605375800000001</v>
      </c>
      <c r="BA36">
        <v>1.6490872830000001</v>
      </c>
      <c r="BB36">
        <v>0.51513439500000002</v>
      </c>
      <c r="BC36">
        <v>1.0993915219999999</v>
      </c>
      <c r="BD36">
        <v>0.34342293000000002</v>
      </c>
      <c r="BE36">
        <v>5.4969576106607798</v>
      </c>
      <c r="BF36">
        <v>1.7171146547443601</v>
      </c>
      <c r="BG36">
        <v>5.4969576106607798</v>
      </c>
      <c r="BH36">
        <v>1.7171146547443601</v>
      </c>
      <c r="BI36">
        <v>35.730224469295003</v>
      </c>
      <c r="BJ36">
        <v>11.161245255838301</v>
      </c>
      <c r="BK36">
        <v>17.040568593048398</v>
      </c>
      <c r="BL36">
        <v>5.3230554297075097</v>
      </c>
      <c r="BM36">
        <v>47.823531212748698</v>
      </c>
      <c r="BN36">
        <v>14.938897496275899</v>
      </c>
      <c r="BO36">
        <v>13.1926982655858</v>
      </c>
      <c r="BP36">
        <v>4.12107517138646</v>
      </c>
      <c r="BQ36">
        <v>0</v>
      </c>
      <c r="BR36">
        <v>0</v>
      </c>
      <c r="BS36">
        <v>12.0933067434537</v>
      </c>
      <c r="BT36">
        <v>3.7776522404375901</v>
      </c>
      <c r="BU36">
        <v>66</v>
      </c>
      <c r="BV36">
        <v>63</v>
      </c>
      <c r="BW36">
        <v>57</v>
      </c>
      <c r="BX36">
        <v>71</v>
      </c>
      <c r="BY36">
        <v>32</v>
      </c>
      <c r="BZ36">
        <v>58</v>
      </c>
      <c r="CA36">
        <v>65</v>
      </c>
      <c r="CB36">
        <v>89</v>
      </c>
      <c r="CC36">
        <v>33</v>
      </c>
      <c r="CD36">
        <v>44</v>
      </c>
      <c r="CE36">
        <v>8</v>
      </c>
      <c r="CF36">
        <v>34</v>
      </c>
      <c r="CG36">
        <v>12</v>
      </c>
      <c r="CH36">
        <v>3</v>
      </c>
      <c r="CI36">
        <v>2</v>
      </c>
      <c r="CJ36">
        <v>10</v>
      </c>
      <c r="CK36">
        <v>10</v>
      </c>
      <c r="CL36">
        <v>65</v>
      </c>
      <c r="CM36">
        <v>31</v>
      </c>
      <c r="CN36">
        <v>87</v>
      </c>
      <c r="CO36">
        <v>24</v>
      </c>
      <c r="CP36">
        <v>0</v>
      </c>
      <c r="CQ36">
        <v>22</v>
      </c>
      <c r="CR36">
        <v>14</v>
      </c>
      <c r="CS36">
        <v>14</v>
      </c>
      <c r="CT36">
        <v>48</v>
      </c>
      <c r="CU36">
        <v>47</v>
      </c>
      <c r="CV36">
        <v>21</v>
      </c>
      <c r="CW36">
        <v>21</v>
      </c>
      <c r="CX36">
        <v>34</v>
      </c>
      <c r="CY36">
        <v>32</v>
      </c>
      <c r="CZ36">
        <v>14</v>
      </c>
      <c r="DA36">
        <v>13</v>
      </c>
      <c r="DB36">
        <v>17</v>
      </c>
      <c r="DC36">
        <v>16</v>
      </c>
      <c r="DD36">
        <v>17</v>
      </c>
      <c r="DE36">
        <v>16</v>
      </c>
      <c r="DF36">
        <v>73</v>
      </c>
      <c r="DG36">
        <v>70</v>
      </c>
      <c r="DH36">
        <v>45</v>
      </c>
      <c r="DI36">
        <v>46</v>
      </c>
      <c r="DJ36">
        <v>84</v>
      </c>
      <c r="DK36">
        <v>81</v>
      </c>
      <c r="DL36">
        <v>36</v>
      </c>
      <c r="DM36">
        <v>36</v>
      </c>
      <c r="DN36">
        <v>0</v>
      </c>
      <c r="DO36">
        <v>0</v>
      </c>
      <c r="DP36">
        <v>35</v>
      </c>
      <c r="DQ36">
        <v>33</v>
      </c>
      <c r="DR36">
        <v>3056767</v>
      </c>
      <c r="DS36">
        <v>0</v>
      </c>
      <c r="DT36">
        <v>0</v>
      </c>
      <c r="DU36">
        <v>0</v>
      </c>
      <c r="DV36">
        <v>1</v>
      </c>
      <c r="DW36">
        <v>1</v>
      </c>
      <c r="DX36">
        <v>0.10333649007218999</v>
      </c>
      <c r="DY36">
        <v>2.9933344799999999E-4</v>
      </c>
    </row>
    <row r="37" spans="1:129" x14ac:dyDescent="0.75">
      <c r="A37">
        <v>13105</v>
      </c>
      <c r="B37">
        <v>6111002301</v>
      </c>
      <c r="C37" t="s">
        <v>138</v>
      </c>
      <c r="D37" t="s">
        <v>138</v>
      </c>
      <c r="E37" t="s">
        <v>142</v>
      </c>
      <c r="F37" t="s">
        <v>140</v>
      </c>
      <c r="G37" t="s">
        <v>440</v>
      </c>
      <c r="H37" t="s">
        <v>441</v>
      </c>
      <c r="I37">
        <v>9</v>
      </c>
      <c r="J37">
        <v>1795</v>
      </c>
      <c r="K37">
        <v>1795</v>
      </c>
      <c r="L37">
        <v>1474</v>
      </c>
      <c r="M37">
        <v>727</v>
      </c>
      <c r="N37">
        <v>868</v>
      </c>
      <c r="O37">
        <v>1116</v>
      </c>
      <c r="P37">
        <v>0.56880222841225603</v>
      </c>
      <c r="Q37">
        <v>0.23978490439159</v>
      </c>
      <c r="R37">
        <v>1321</v>
      </c>
      <c r="S37">
        <v>0.73593314763231199</v>
      </c>
      <c r="T37">
        <v>721</v>
      </c>
      <c r="U37">
        <v>0.40167130919220001</v>
      </c>
      <c r="V37">
        <v>149</v>
      </c>
      <c r="W37">
        <v>0.13351254480286701</v>
      </c>
      <c r="X37">
        <v>102</v>
      </c>
      <c r="Y37">
        <v>0.14030261348005499</v>
      </c>
      <c r="Z37">
        <v>445</v>
      </c>
      <c r="AA37">
        <v>0.30189959294436902</v>
      </c>
      <c r="AB37">
        <v>22</v>
      </c>
      <c r="AC37">
        <v>1.2256267409471E-2</v>
      </c>
      <c r="AD37">
        <v>172</v>
      </c>
      <c r="AE37">
        <v>9.5821727019498995E-2</v>
      </c>
      <c r="AF37">
        <v>0.22153846153846099</v>
      </c>
      <c r="AG37">
        <v>6.1076916986301404</v>
      </c>
      <c r="AH37">
        <v>60.920540000000003</v>
      </c>
      <c r="AI37">
        <v>0.10058793000000001</v>
      </c>
      <c r="AJ37">
        <v>20</v>
      </c>
      <c r="AK37">
        <v>0.2</v>
      </c>
      <c r="AL37">
        <v>3.75346407900664</v>
      </c>
      <c r="AM37">
        <v>103.677141283357</v>
      </c>
      <c r="AN37">
        <v>533</v>
      </c>
      <c r="AO37">
        <v>0.61405529953917004</v>
      </c>
      <c r="AP37">
        <v>5.0086571277369998E-2</v>
      </c>
      <c r="AQ37">
        <v>0.71688907132353996</v>
      </c>
      <c r="AR37">
        <v>1.45835463414585</v>
      </c>
      <c r="AS37">
        <v>0</v>
      </c>
      <c r="AT37">
        <v>2.1875420706500001E-4</v>
      </c>
      <c r="AU37">
        <v>4.5504178272980402</v>
      </c>
      <c r="AV37">
        <v>1.91827923513272</v>
      </c>
      <c r="AW37">
        <v>19.339275766016701</v>
      </c>
      <c r="AX37">
        <v>8.1526867493140607</v>
      </c>
      <c r="AY37">
        <v>6.8256267360000002</v>
      </c>
      <c r="AZ37">
        <v>2.877418848</v>
      </c>
      <c r="BA37">
        <v>1.7064066840000001</v>
      </c>
      <c r="BB37">
        <v>0.71935471200000001</v>
      </c>
      <c r="BC37">
        <v>1.137604456</v>
      </c>
      <c r="BD37">
        <v>0.47956980799999999</v>
      </c>
      <c r="BE37">
        <v>5.6880222841225603</v>
      </c>
      <c r="BF37">
        <v>2.3978490439159001</v>
      </c>
      <c r="BG37">
        <v>15.3576601671309</v>
      </c>
      <c r="BH37">
        <v>6.4741924185729296</v>
      </c>
      <c r="BI37">
        <v>48.348189415041702</v>
      </c>
      <c r="BJ37">
        <v>20.3817168732851</v>
      </c>
      <c r="BK37">
        <v>17.632869080779901</v>
      </c>
      <c r="BL37">
        <v>7.4333320361392898</v>
      </c>
      <c r="BM37">
        <v>44.366573816155899</v>
      </c>
      <c r="BN37">
        <v>18.703222542544001</v>
      </c>
      <c r="BO37">
        <v>11.376044568245099</v>
      </c>
      <c r="BP37">
        <v>4.7956980878318003</v>
      </c>
      <c r="BQ37">
        <v>0</v>
      </c>
      <c r="BR37">
        <v>0</v>
      </c>
      <c r="BS37">
        <v>14.220055710306401</v>
      </c>
      <c r="BT37">
        <v>5.9946226097897499</v>
      </c>
      <c r="BU37">
        <v>69</v>
      </c>
      <c r="BV37">
        <v>83</v>
      </c>
      <c r="BW37">
        <v>59</v>
      </c>
      <c r="BX37">
        <v>74</v>
      </c>
      <c r="BY37">
        <v>93</v>
      </c>
      <c r="BZ37">
        <v>78</v>
      </c>
      <c r="CA37">
        <v>82</v>
      </c>
      <c r="CB37">
        <v>4</v>
      </c>
      <c r="CC37">
        <v>25</v>
      </c>
      <c r="CD37">
        <v>89</v>
      </c>
      <c r="CE37">
        <v>8</v>
      </c>
      <c r="CF37">
        <v>34</v>
      </c>
      <c r="CG37">
        <v>12</v>
      </c>
      <c r="CH37">
        <v>3</v>
      </c>
      <c r="CI37">
        <v>2</v>
      </c>
      <c r="CJ37">
        <v>10</v>
      </c>
      <c r="CK37">
        <v>27</v>
      </c>
      <c r="CL37">
        <v>85</v>
      </c>
      <c r="CM37">
        <v>31</v>
      </c>
      <c r="CN37">
        <v>78</v>
      </c>
      <c r="CO37">
        <v>20</v>
      </c>
      <c r="CP37">
        <v>0</v>
      </c>
      <c r="CQ37">
        <v>25</v>
      </c>
      <c r="CR37">
        <v>14</v>
      </c>
      <c r="CS37">
        <v>19</v>
      </c>
      <c r="CT37">
        <v>49</v>
      </c>
      <c r="CU37">
        <v>59</v>
      </c>
      <c r="CV37">
        <v>21</v>
      </c>
      <c r="CW37">
        <v>27</v>
      </c>
      <c r="CX37">
        <v>34</v>
      </c>
      <c r="CY37">
        <v>38</v>
      </c>
      <c r="CZ37">
        <v>14</v>
      </c>
      <c r="DA37">
        <v>15</v>
      </c>
      <c r="DB37">
        <v>18</v>
      </c>
      <c r="DC37">
        <v>22</v>
      </c>
      <c r="DD37">
        <v>40</v>
      </c>
      <c r="DE37">
        <v>51</v>
      </c>
      <c r="DF37">
        <v>86</v>
      </c>
      <c r="DG37">
        <v>92</v>
      </c>
      <c r="DH37">
        <v>46</v>
      </c>
      <c r="DI37">
        <v>58</v>
      </c>
      <c r="DJ37">
        <v>81</v>
      </c>
      <c r="DK37">
        <v>88</v>
      </c>
      <c r="DL37">
        <v>32</v>
      </c>
      <c r="DM37">
        <v>41</v>
      </c>
      <c r="DN37">
        <v>0</v>
      </c>
      <c r="DO37">
        <v>0</v>
      </c>
      <c r="DP37">
        <v>40</v>
      </c>
      <c r="DQ37">
        <v>50</v>
      </c>
      <c r="DR37">
        <v>600381</v>
      </c>
      <c r="DS37">
        <v>0</v>
      </c>
      <c r="DT37">
        <v>0</v>
      </c>
      <c r="DU37">
        <v>0</v>
      </c>
      <c r="DV37">
        <v>2</v>
      </c>
      <c r="DW37">
        <v>2</v>
      </c>
      <c r="DX37">
        <v>4.4713774734781997E-2</v>
      </c>
      <c r="DY37">
        <v>5.8785766999999999E-5</v>
      </c>
    </row>
    <row r="38" spans="1:129" x14ac:dyDescent="0.75">
      <c r="A38">
        <v>13106</v>
      </c>
      <c r="B38">
        <v>6111002302</v>
      </c>
      <c r="C38" t="s">
        <v>138</v>
      </c>
      <c r="D38" t="s">
        <v>138</v>
      </c>
      <c r="E38" t="s">
        <v>142</v>
      </c>
      <c r="F38" t="s">
        <v>140</v>
      </c>
      <c r="G38" t="s">
        <v>440</v>
      </c>
      <c r="H38" t="s">
        <v>441</v>
      </c>
      <c r="I38">
        <v>9</v>
      </c>
      <c r="J38">
        <v>4574</v>
      </c>
      <c r="K38">
        <v>4574</v>
      </c>
      <c r="L38">
        <v>2716</v>
      </c>
      <c r="M38">
        <v>1369</v>
      </c>
      <c r="N38">
        <v>1446</v>
      </c>
      <c r="O38">
        <v>2403</v>
      </c>
      <c r="P38">
        <v>0.66899868823786601</v>
      </c>
      <c r="Q38">
        <v>0.236576472831873</v>
      </c>
      <c r="R38">
        <v>3851</v>
      </c>
      <c r="S38">
        <v>0.84193266287713098</v>
      </c>
      <c r="T38">
        <v>2269</v>
      </c>
      <c r="U38">
        <v>0.49606471359859999</v>
      </c>
      <c r="V38">
        <v>88</v>
      </c>
      <c r="W38">
        <v>3.6620890553474998E-2</v>
      </c>
      <c r="X38">
        <v>172</v>
      </c>
      <c r="Y38">
        <v>0.125639152666179</v>
      </c>
      <c r="Z38">
        <v>823</v>
      </c>
      <c r="AA38">
        <v>0.30301914580264999</v>
      </c>
      <c r="AB38">
        <v>97</v>
      </c>
      <c r="AC38">
        <v>2.1206821163095999E-2</v>
      </c>
      <c r="AD38">
        <v>344</v>
      </c>
      <c r="AE38">
        <v>7.5207695671185001E-2</v>
      </c>
      <c r="AF38">
        <v>0.22153846153846099</v>
      </c>
      <c r="AG38">
        <v>6.1076916986301404</v>
      </c>
      <c r="AH38">
        <v>60.920540000000003</v>
      </c>
      <c r="AI38">
        <v>0.10058793000000001</v>
      </c>
      <c r="AJ38">
        <v>20</v>
      </c>
      <c r="AK38">
        <v>0.2</v>
      </c>
      <c r="AL38">
        <v>3.6069015958438002</v>
      </c>
      <c r="AM38">
        <v>250.93301372883701</v>
      </c>
      <c r="AN38">
        <v>389</v>
      </c>
      <c r="AO38">
        <v>0.269017980636237</v>
      </c>
      <c r="AP38">
        <v>4.8755654621633997E-2</v>
      </c>
      <c r="AQ38">
        <v>1.23234389645354</v>
      </c>
      <c r="AR38">
        <v>1.6929972805062801</v>
      </c>
      <c r="AS38">
        <v>0</v>
      </c>
      <c r="AT38">
        <v>3.9545780767500001E-4</v>
      </c>
      <c r="AU38">
        <v>5.3519895059029201</v>
      </c>
      <c r="AV38">
        <v>1.89261178265498</v>
      </c>
      <c r="AW38">
        <v>22.7459554000874</v>
      </c>
      <c r="AX38">
        <v>8.0436000762836795</v>
      </c>
      <c r="AY38">
        <v>8.0279842559999999</v>
      </c>
      <c r="AZ38">
        <v>2.8389176759999999</v>
      </c>
      <c r="BA38">
        <v>2.006996064</v>
      </c>
      <c r="BB38">
        <v>0.70972941899999997</v>
      </c>
      <c r="BC38">
        <v>1.3379973759999999</v>
      </c>
      <c r="BD38">
        <v>0.47315294600000002</v>
      </c>
      <c r="BE38">
        <v>6.6899868823786601</v>
      </c>
      <c r="BF38">
        <v>2.3657647283187302</v>
      </c>
      <c r="BG38">
        <v>35.4569304766069</v>
      </c>
      <c r="BH38">
        <v>12.5385530600892</v>
      </c>
      <c r="BI38">
        <v>36.125929164844699</v>
      </c>
      <c r="BJ38">
        <v>12.775129532921101</v>
      </c>
      <c r="BK38">
        <v>20.0699606471359</v>
      </c>
      <c r="BL38">
        <v>7.0972941849561897</v>
      </c>
      <c r="BM38">
        <v>58.202885876694303</v>
      </c>
      <c r="BN38">
        <v>20.582153136372899</v>
      </c>
      <c r="BO38">
        <v>14.717971141233001</v>
      </c>
      <c r="BP38">
        <v>5.2046824023012004</v>
      </c>
      <c r="BQ38">
        <v>0</v>
      </c>
      <c r="BR38">
        <v>0</v>
      </c>
      <c r="BS38">
        <v>18.731963270660199</v>
      </c>
      <c r="BT38">
        <v>6.6241412392924399</v>
      </c>
      <c r="BU38">
        <v>84</v>
      </c>
      <c r="BV38">
        <v>83</v>
      </c>
      <c r="BW38">
        <v>73</v>
      </c>
      <c r="BX38">
        <v>85</v>
      </c>
      <c r="BY38">
        <v>24</v>
      </c>
      <c r="BZ38">
        <v>75</v>
      </c>
      <c r="CA38">
        <v>82</v>
      </c>
      <c r="CB38">
        <v>8</v>
      </c>
      <c r="CC38">
        <v>14</v>
      </c>
      <c r="CD38">
        <v>89</v>
      </c>
      <c r="CE38">
        <v>8</v>
      </c>
      <c r="CF38">
        <v>34</v>
      </c>
      <c r="CG38">
        <v>12</v>
      </c>
      <c r="CH38">
        <v>3</v>
      </c>
      <c r="CI38">
        <v>2</v>
      </c>
      <c r="CJ38">
        <v>10</v>
      </c>
      <c r="CK38">
        <v>53</v>
      </c>
      <c r="CL38">
        <v>54</v>
      </c>
      <c r="CM38">
        <v>30</v>
      </c>
      <c r="CN38">
        <v>87</v>
      </c>
      <c r="CO38">
        <v>22</v>
      </c>
      <c r="CP38">
        <v>0</v>
      </c>
      <c r="CQ38">
        <v>28</v>
      </c>
      <c r="CR38">
        <v>16</v>
      </c>
      <c r="CS38">
        <v>19</v>
      </c>
      <c r="CT38">
        <v>55</v>
      </c>
      <c r="CU38">
        <v>58</v>
      </c>
      <c r="CV38">
        <v>24</v>
      </c>
      <c r="CW38">
        <v>27</v>
      </c>
      <c r="CX38">
        <v>39</v>
      </c>
      <c r="CY38">
        <v>38</v>
      </c>
      <c r="CZ38">
        <v>16</v>
      </c>
      <c r="DA38">
        <v>15</v>
      </c>
      <c r="DB38">
        <v>20</v>
      </c>
      <c r="DC38">
        <v>22</v>
      </c>
      <c r="DD38">
        <v>74</v>
      </c>
      <c r="DE38">
        <v>78</v>
      </c>
      <c r="DF38">
        <v>74</v>
      </c>
      <c r="DG38">
        <v>76</v>
      </c>
      <c r="DH38">
        <v>51</v>
      </c>
      <c r="DI38">
        <v>56</v>
      </c>
      <c r="DJ38">
        <v>92</v>
      </c>
      <c r="DK38">
        <v>91</v>
      </c>
      <c r="DL38">
        <v>39</v>
      </c>
      <c r="DM38">
        <v>43</v>
      </c>
      <c r="DN38">
        <v>0</v>
      </c>
      <c r="DO38">
        <v>0</v>
      </c>
      <c r="DP38">
        <v>50</v>
      </c>
      <c r="DQ38">
        <v>54</v>
      </c>
      <c r="DR38">
        <v>3157746</v>
      </c>
      <c r="DS38">
        <v>16121</v>
      </c>
      <c r="DT38">
        <v>0</v>
      </c>
      <c r="DU38">
        <v>0</v>
      </c>
      <c r="DV38">
        <v>1</v>
      </c>
      <c r="DW38">
        <v>1</v>
      </c>
      <c r="DX38">
        <v>0.13641215639433399</v>
      </c>
      <c r="DY38">
        <v>3.108175455E-4</v>
      </c>
    </row>
    <row r="39" spans="1:129" x14ac:dyDescent="0.75">
      <c r="A39">
        <v>13107</v>
      </c>
      <c r="B39">
        <v>6111002400</v>
      </c>
      <c r="C39" t="s">
        <v>137</v>
      </c>
      <c r="F39" t="s">
        <v>140</v>
      </c>
      <c r="G39" t="s">
        <v>440</v>
      </c>
      <c r="H39" t="s">
        <v>441</v>
      </c>
      <c r="I39">
        <v>9</v>
      </c>
      <c r="J39">
        <v>2591</v>
      </c>
      <c r="K39">
        <v>2569</v>
      </c>
      <c r="L39">
        <v>2163</v>
      </c>
      <c r="M39">
        <v>1443</v>
      </c>
      <c r="N39">
        <v>1617</v>
      </c>
      <c r="O39">
        <v>1525</v>
      </c>
      <c r="P39">
        <v>0.39214319291604199</v>
      </c>
      <c r="Q39">
        <v>0.175076201764402</v>
      </c>
      <c r="R39">
        <v>962</v>
      </c>
      <c r="S39">
        <v>0.37128521806252401</v>
      </c>
      <c r="T39">
        <v>1061</v>
      </c>
      <c r="U39">
        <v>0.41300116776955997</v>
      </c>
      <c r="V39">
        <v>111</v>
      </c>
      <c r="W39">
        <v>7.2786885245902003E-2</v>
      </c>
      <c r="X39">
        <v>87</v>
      </c>
      <c r="Y39">
        <v>6.0291060291060003E-2</v>
      </c>
      <c r="Z39">
        <v>222</v>
      </c>
      <c r="AA39">
        <v>0.10263522884882099</v>
      </c>
      <c r="AB39">
        <v>29</v>
      </c>
      <c r="AC39">
        <v>1.1192589733694001E-2</v>
      </c>
      <c r="AD39">
        <v>471</v>
      </c>
      <c r="AE39">
        <v>0.18178309532998799</v>
      </c>
      <c r="AF39">
        <v>0.22666666666666699</v>
      </c>
      <c r="AG39">
        <v>6.2163530136986296</v>
      </c>
      <c r="AH39">
        <v>60.291370000000001</v>
      </c>
      <c r="AI39">
        <v>0.13542816099999999</v>
      </c>
      <c r="AJ39">
        <v>20</v>
      </c>
      <c r="AK39">
        <v>0.2</v>
      </c>
      <c r="AL39">
        <v>4.5726716831812304</v>
      </c>
      <c r="AM39">
        <v>1046.19256847156</v>
      </c>
      <c r="AN39">
        <v>614</v>
      </c>
      <c r="AO39">
        <v>0.379715522572665</v>
      </c>
      <c r="AP39">
        <v>5.4026209739396001E-2</v>
      </c>
      <c r="AQ39">
        <v>0.58372942915456305</v>
      </c>
      <c r="AR39">
        <v>3.1087292143765999</v>
      </c>
      <c r="AS39">
        <v>0</v>
      </c>
      <c r="AT39">
        <v>2.0678934399099999E-4</v>
      </c>
      <c r="AU39">
        <v>3.5292887362443701</v>
      </c>
      <c r="AV39">
        <v>1.5756858158796101</v>
      </c>
      <c r="AW39">
        <v>12.156438980397301</v>
      </c>
      <c r="AX39">
        <v>5.4273622546964599</v>
      </c>
      <c r="AY39">
        <v>7.8428638599999996</v>
      </c>
      <c r="AZ39">
        <v>3.5015240400000001</v>
      </c>
      <c r="BA39">
        <v>1.1764295789999999</v>
      </c>
      <c r="BB39">
        <v>0.52522860599999999</v>
      </c>
      <c r="BC39">
        <v>0.784286386</v>
      </c>
      <c r="BD39">
        <v>0.35015240399999997</v>
      </c>
      <c r="BE39">
        <v>3.9214319291604198</v>
      </c>
      <c r="BF39">
        <v>1.75076201764402</v>
      </c>
      <c r="BG39">
        <v>33.724314590779599</v>
      </c>
      <c r="BH39">
        <v>15.056553351738501</v>
      </c>
      <c r="BI39">
        <v>25.097164346626599</v>
      </c>
      <c r="BJ39">
        <v>11.2048769129217</v>
      </c>
      <c r="BK39">
        <v>13.3328685591454</v>
      </c>
      <c r="BL39">
        <v>5.9525908599896598</v>
      </c>
      <c r="BM39">
        <v>28.626453082870999</v>
      </c>
      <c r="BN39">
        <v>12.7805627288013</v>
      </c>
      <c r="BO39">
        <v>14.901441330809501</v>
      </c>
      <c r="BP39">
        <v>6.6528956670472699</v>
      </c>
      <c r="BQ39">
        <v>0</v>
      </c>
      <c r="BR39">
        <v>0</v>
      </c>
      <c r="BS39">
        <v>9.4114366299849994</v>
      </c>
      <c r="BT39">
        <v>4.2018288423456402</v>
      </c>
      <c r="BU39">
        <v>40</v>
      </c>
      <c r="BV39">
        <v>65</v>
      </c>
      <c r="BW39">
        <v>21</v>
      </c>
      <c r="BX39">
        <v>75</v>
      </c>
      <c r="BY39">
        <v>64</v>
      </c>
      <c r="BZ39">
        <v>49</v>
      </c>
      <c r="CA39">
        <v>46</v>
      </c>
      <c r="CB39">
        <v>4</v>
      </c>
      <c r="CC39">
        <v>72</v>
      </c>
      <c r="CD39">
        <v>92</v>
      </c>
      <c r="CE39">
        <v>9</v>
      </c>
      <c r="CF39">
        <v>31</v>
      </c>
      <c r="CG39">
        <v>20</v>
      </c>
      <c r="CH39">
        <v>3</v>
      </c>
      <c r="CI39">
        <v>2</v>
      </c>
      <c r="CJ39">
        <v>10</v>
      </c>
      <c r="CK39">
        <v>86</v>
      </c>
      <c r="CL39">
        <v>64</v>
      </c>
      <c r="CM39">
        <v>34</v>
      </c>
      <c r="CN39">
        <v>73</v>
      </c>
      <c r="CO39">
        <v>38</v>
      </c>
      <c r="CP39">
        <v>0</v>
      </c>
      <c r="CQ39">
        <v>24</v>
      </c>
      <c r="CR39">
        <v>12</v>
      </c>
      <c r="CS39">
        <v>16</v>
      </c>
      <c r="CT39">
        <v>34</v>
      </c>
      <c r="CU39">
        <v>44</v>
      </c>
      <c r="CV39">
        <v>24</v>
      </c>
      <c r="CW39">
        <v>32</v>
      </c>
      <c r="CX39">
        <v>23</v>
      </c>
      <c r="CY39">
        <v>32</v>
      </c>
      <c r="CZ39">
        <v>10</v>
      </c>
      <c r="DA39">
        <v>13</v>
      </c>
      <c r="DB39">
        <v>13</v>
      </c>
      <c r="DC39">
        <v>17</v>
      </c>
      <c r="DD39">
        <v>72</v>
      </c>
      <c r="DE39">
        <v>84</v>
      </c>
      <c r="DF39">
        <v>60</v>
      </c>
      <c r="DG39">
        <v>71</v>
      </c>
      <c r="DH39">
        <v>38</v>
      </c>
      <c r="DI39">
        <v>50</v>
      </c>
      <c r="DJ39">
        <v>63</v>
      </c>
      <c r="DK39">
        <v>76</v>
      </c>
      <c r="DL39">
        <v>39</v>
      </c>
      <c r="DM39">
        <v>53</v>
      </c>
      <c r="DN39">
        <v>0</v>
      </c>
      <c r="DO39">
        <v>0</v>
      </c>
      <c r="DP39">
        <v>27</v>
      </c>
      <c r="DQ39">
        <v>37</v>
      </c>
      <c r="DR39">
        <v>1991968</v>
      </c>
      <c r="DS39">
        <v>602898</v>
      </c>
      <c r="DT39">
        <v>0</v>
      </c>
      <c r="DU39">
        <v>1</v>
      </c>
      <c r="DV39">
        <v>0</v>
      </c>
      <c r="DW39">
        <v>1</v>
      </c>
      <c r="DX39">
        <v>7.9280938505403006E-2</v>
      </c>
      <c r="DY39">
        <v>2.540339555E-4</v>
      </c>
    </row>
    <row r="40" spans="1:129" x14ac:dyDescent="0.75">
      <c r="A40">
        <v>13108</v>
      </c>
      <c r="B40">
        <v>6111002500</v>
      </c>
      <c r="C40" t="s">
        <v>137</v>
      </c>
      <c r="F40" t="s">
        <v>140</v>
      </c>
      <c r="G40" t="s">
        <v>440</v>
      </c>
      <c r="H40" t="s">
        <v>441</v>
      </c>
      <c r="I40">
        <v>9</v>
      </c>
      <c r="J40">
        <v>4816</v>
      </c>
      <c r="K40">
        <v>4816</v>
      </c>
      <c r="L40">
        <v>3929</v>
      </c>
      <c r="M40">
        <v>2312</v>
      </c>
      <c r="N40">
        <v>2847</v>
      </c>
      <c r="O40">
        <v>2648</v>
      </c>
      <c r="P40">
        <v>0.19653239202657799</v>
      </c>
      <c r="Q40">
        <v>7.8145754679296006E-2</v>
      </c>
      <c r="R40">
        <v>1165</v>
      </c>
      <c r="S40">
        <v>0.24190199335548099</v>
      </c>
      <c r="T40">
        <v>728</v>
      </c>
      <c r="U40">
        <v>0.15116279069767399</v>
      </c>
      <c r="V40">
        <v>97</v>
      </c>
      <c r="W40">
        <v>3.6631419939576998E-2</v>
      </c>
      <c r="X40">
        <v>26</v>
      </c>
      <c r="Y40">
        <v>1.1245674740483999E-2</v>
      </c>
      <c r="Z40">
        <v>56</v>
      </c>
      <c r="AA40">
        <v>1.4252990582845E-2</v>
      </c>
      <c r="AB40">
        <v>168</v>
      </c>
      <c r="AC40">
        <v>3.4883720930233002E-2</v>
      </c>
      <c r="AD40">
        <v>1595</v>
      </c>
      <c r="AE40">
        <v>0.33118770764119598</v>
      </c>
      <c r="AF40">
        <v>0.17743589743589699</v>
      </c>
      <c r="AG40">
        <v>6.3797318356164396</v>
      </c>
      <c r="AH40">
        <v>59.974539999999898</v>
      </c>
      <c r="AI40">
        <v>0.19568595899999999</v>
      </c>
      <c r="AJ40">
        <v>20</v>
      </c>
      <c r="AK40">
        <v>0.4</v>
      </c>
      <c r="AL40">
        <v>7.8477858990313596</v>
      </c>
      <c r="AM40">
        <v>646.52059746339796</v>
      </c>
      <c r="AN40">
        <v>658</v>
      </c>
      <c r="AO40">
        <v>0.23112047769582</v>
      </c>
      <c r="AP40">
        <v>6.5050147323144E-2</v>
      </c>
      <c r="AQ40">
        <v>1.05513806119094</v>
      </c>
      <c r="AR40">
        <v>1.5008146672889999</v>
      </c>
      <c r="AS40">
        <v>0</v>
      </c>
      <c r="AT40">
        <v>41.541268757079301</v>
      </c>
      <c r="AU40">
        <v>1.96532392026578</v>
      </c>
      <c r="AV40">
        <v>0.78145754679295998</v>
      </c>
      <c r="AW40">
        <v>5.6994393687707596</v>
      </c>
      <c r="AX40">
        <v>2.26622688569958</v>
      </c>
      <c r="AY40">
        <v>7.2716985039999997</v>
      </c>
      <c r="AZ40">
        <v>2.8913929349999998</v>
      </c>
      <c r="BA40">
        <v>0.58959717599999995</v>
      </c>
      <c r="BB40">
        <v>0.23443726500000001</v>
      </c>
      <c r="BC40">
        <v>11.202346344</v>
      </c>
      <c r="BD40">
        <v>4.4543080349999897</v>
      </c>
      <c r="BE40">
        <v>2.55492109634551</v>
      </c>
      <c r="BF40">
        <v>1.0158948108308401</v>
      </c>
      <c r="BG40">
        <v>15.329526578073001</v>
      </c>
      <c r="BH40">
        <v>6.0953688649850797</v>
      </c>
      <c r="BI40">
        <v>9.8266196013288898</v>
      </c>
      <c r="BJ40">
        <v>3.9072877339647998</v>
      </c>
      <c r="BK40">
        <v>8.0578280730896896</v>
      </c>
      <c r="BL40">
        <v>3.2039759418511302</v>
      </c>
      <c r="BM40">
        <v>16.7052533222591</v>
      </c>
      <c r="BN40">
        <v>6.6423891477401602</v>
      </c>
      <c r="BO40">
        <v>3.9306478405315599</v>
      </c>
      <c r="BP40">
        <v>1.56291509358592</v>
      </c>
      <c r="BQ40">
        <v>0</v>
      </c>
      <c r="BR40">
        <v>0</v>
      </c>
      <c r="BS40">
        <v>19.063642026578002</v>
      </c>
      <c r="BT40">
        <v>7.5801382038917096</v>
      </c>
      <c r="BU40">
        <v>8</v>
      </c>
      <c r="BV40">
        <v>15</v>
      </c>
      <c r="BW40">
        <v>8</v>
      </c>
      <c r="BX40">
        <v>26</v>
      </c>
      <c r="BY40">
        <v>24</v>
      </c>
      <c r="BZ40">
        <v>15</v>
      </c>
      <c r="CA40">
        <v>6</v>
      </c>
      <c r="CB40">
        <v>20</v>
      </c>
      <c r="CC40">
        <v>96</v>
      </c>
      <c r="CD40">
        <v>52</v>
      </c>
      <c r="CE40">
        <v>10</v>
      </c>
      <c r="CF40">
        <v>29</v>
      </c>
      <c r="CG40">
        <v>37</v>
      </c>
      <c r="CH40">
        <v>3</v>
      </c>
      <c r="CI40">
        <v>57</v>
      </c>
      <c r="CJ40">
        <v>13</v>
      </c>
      <c r="CK40">
        <v>78</v>
      </c>
      <c r="CL40">
        <v>50</v>
      </c>
      <c r="CM40">
        <v>41</v>
      </c>
      <c r="CN40">
        <v>85</v>
      </c>
      <c r="CO40">
        <v>20</v>
      </c>
      <c r="CP40">
        <v>0</v>
      </c>
      <c r="CQ40">
        <v>97</v>
      </c>
      <c r="CR40">
        <v>7</v>
      </c>
      <c r="CS40">
        <v>7</v>
      </c>
      <c r="CT40">
        <v>17</v>
      </c>
      <c r="CU40">
        <v>21</v>
      </c>
      <c r="CV40">
        <v>22</v>
      </c>
      <c r="CW40">
        <v>28</v>
      </c>
      <c r="CX40">
        <v>7</v>
      </c>
      <c r="CY40">
        <v>12</v>
      </c>
      <c r="CZ40">
        <v>53</v>
      </c>
      <c r="DA40">
        <v>56</v>
      </c>
      <c r="DB40">
        <v>9</v>
      </c>
      <c r="DC40">
        <v>9</v>
      </c>
      <c r="DD40">
        <v>40</v>
      </c>
      <c r="DE40">
        <v>48</v>
      </c>
      <c r="DF40">
        <v>29</v>
      </c>
      <c r="DG40">
        <v>33</v>
      </c>
      <c r="DH40">
        <v>25</v>
      </c>
      <c r="DI40">
        <v>30</v>
      </c>
      <c r="DJ40">
        <v>43</v>
      </c>
      <c r="DK40">
        <v>51</v>
      </c>
      <c r="DL40">
        <v>13</v>
      </c>
      <c r="DM40">
        <v>15</v>
      </c>
      <c r="DN40">
        <v>0</v>
      </c>
      <c r="DO40">
        <v>0</v>
      </c>
      <c r="DP40">
        <v>50</v>
      </c>
      <c r="DQ40">
        <v>60</v>
      </c>
      <c r="DR40">
        <v>3035516</v>
      </c>
      <c r="DS40">
        <v>1359799</v>
      </c>
      <c r="DT40">
        <v>0</v>
      </c>
      <c r="DU40">
        <v>0</v>
      </c>
      <c r="DV40">
        <v>0</v>
      </c>
      <c r="DW40">
        <v>0</v>
      </c>
      <c r="DX40">
        <v>0.113191011751271</v>
      </c>
      <c r="DY40">
        <v>4.3017569099999998E-4</v>
      </c>
    </row>
    <row r="41" spans="1:129" x14ac:dyDescent="0.75">
      <c r="A41">
        <v>13109</v>
      </c>
      <c r="B41">
        <v>6111002600</v>
      </c>
      <c r="C41" t="s">
        <v>137</v>
      </c>
      <c r="F41" t="s">
        <v>140</v>
      </c>
      <c r="G41" t="s">
        <v>440</v>
      </c>
      <c r="H41" t="s">
        <v>441</v>
      </c>
      <c r="I41">
        <v>9</v>
      </c>
      <c r="J41">
        <v>3099</v>
      </c>
      <c r="K41">
        <v>3099</v>
      </c>
      <c r="L41">
        <v>2545</v>
      </c>
      <c r="M41">
        <v>1389</v>
      </c>
      <c r="N41">
        <v>1495</v>
      </c>
      <c r="O41">
        <v>1974</v>
      </c>
      <c r="P41">
        <v>0.26621490803484898</v>
      </c>
      <c r="Q41">
        <v>9.5374877793059004E-2</v>
      </c>
      <c r="R41">
        <v>1110</v>
      </c>
      <c r="S41">
        <v>0.35818005808325198</v>
      </c>
      <c r="T41">
        <v>540</v>
      </c>
      <c r="U41">
        <v>0.17424975798644701</v>
      </c>
      <c r="V41">
        <v>56</v>
      </c>
      <c r="W41">
        <v>2.8368794326240999E-2</v>
      </c>
      <c r="X41">
        <v>8</v>
      </c>
      <c r="Y41">
        <v>5.7595392368609997E-3</v>
      </c>
      <c r="Z41">
        <v>143</v>
      </c>
      <c r="AA41">
        <v>5.6188605108054998E-2</v>
      </c>
      <c r="AB41">
        <v>145</v>
      </c>
      <c r="AC41">
        <v>4.6789286866730999E-2</v>
      </c>
      <c r="AD41">
        <v>514</v>
      </c>
      <c r="AE41">
        <v>0.16585995482413601</v>
      </c>
      <c r="AF41">
        <v>0.212307692307693</v>
      </c>
      <c r="AG41">
        <v>6.2678720547945197</v>
      </c>
      <c r="AH41">
        <v>60.398339999999898</v>
      </c>
      <c r="AI41">
        <v>0.16995555700000001</v>
      </c>
      <c r="AJ41">
        <v>20</v>
      </c>
      <c r="AK41">
        <v>0.2</v>
      </c>
      <c r="AL41">
        <v>5.64655467002585</v>
      </c>
      <c r="AM41">
        <v>719.42477329702604</v>
      </c>
      <c r="AN41">
        <v>1239</v>
      </c>
      <c r="AO41">
        <v>0.82876254180602005</v>
      </c>
      <c r="AP41">
        <v>5.8065000636392999E-2</v>
      </c>
      <c r="AQ41">
        <v>0.949580134447641</v>
      </c>
      <c r="AR41">
        <v>2.38499978454331</v>
      </c>
      <c r="AS41">
        <v>0</v>
      </c>
      <c r="AT41">
        <v>2.3988125587911999E-2</v>
      </c>
      <c r="AU41">
        <v>2.3959341723136398</v>
      </c>
      <c r="AV41">
        <v>0.85837390013753101</v>
      </c>
      <c r="AW41">
        <v>8.5188770571151604</v>
      </c>
      <c r="AX41">
        <v>3.0519960893778801</v>
      </c>
      <c r="AY41">
        <v>7.9864472400000004</v>
      </c>
      <c r="AZ41">
        <v>2.8612463400000001</v>
      </c>
      <c r="BA41">
        <v>0.79864472399999997</v>
      </c>
      <c r="BB41">
        <v>0.28612463399999999</v>
      </c>
      <c r="BC41">
        <v>0.53242981599999994</v>
      </c>
      <c r="BD41">
        <v>0.19074975599999999</v>
      </c>
      <c r="BE41">
        <v>2.9283639883833299</v>
      </c>
      <c r="BF41">
        <v>1.0491236557236401</v>
      </c>
      <c r="BG41">
        <v>21.297192642787898</v>
      </c>
      <c r="BH41">
        <v>7.6299902234447199</v>
      </c>
      <c r="BI41">
        <v>25.822846079380302</v>
      </c>
      <c r="BJ41">
        <v>9.2513631459267192</v>
      </c>
      <c r="BK41">
        <v>9.8499515972894098</v>
      </c>
      <c r="BL41">
        <v>3.5288704783431801</v>
      </c>
      <c r="BM41">
        <v>22.0958373668924</v>
      </c>
      <c r="BN41">
        <v>7.9161148568238904</v>
      </c>
      <c r="BO41">
        <v>7.9864472410454699</v>
      </c>
      <c r="BP41">
        <v>2.8612463337917702</v>
      </c>
      <c r="BQ41">
        <v>0</v>
      </c>
      <c r="BR41">
        <v>0</v>
      </c>
      <c r="BS41">
        <v>14.6418199419166</v>
      </c>
      <c r="BT41">
        <v>5.2456182786182399</v>
      </c>
      <c r="BU41">
        <v>19</v>
      </c>
      <c r="BV41">
        <v>26</v>
      </c>
      <c r="BW41">
        <v>20</v>
      </c>
      <c r="BX41">
        <v>32</v>
      </c>
      <c r="BY41">
        <v>15</v>
      </c>
      <c r="BZ41">
        <v>10</v>
      </c>
      <c r="CA41">
        <v>28</v>
      </c>
      <c r="CB41">
        <v>37</v>
      </c>
      <c r="CC41">
        <v>65</v>
      </c>
      <c r="CD41">
        <v>84</v>
      </c>
      <c r="CE41">
        <v>9</v>
      </c>
      <c r="CF41">
        <v>32</v>
      </c>
      <c r="CG41">
        <v>30</v>
      </c>
      <c r="CH41">
        <v>3</v>
      </c>
      <c r="CI41">
        <v>2</v>
      </c>
      <c r="CJ41">
        <v>11</v>
      </c>
      <c r="CK41">
        <v>80</v>
      </c>
      <c r="CL41">
        <v>97</v>
      </c>
      <c r="CM41">
        <v>37</v>
      </c>
      <c r="CN41">
        <v>83</v>
      </c>
      <c r="CO41">
        <v>30</v>
      </c>
      <c r="CP41">
        <v>0</v>
      </c>
      <c r="CQ41">
        <v>55</v>
      </c>
      <c r="CR41">
        <v>9</v>
      </c>
      <c r="CS41">
        <v>8</v>
      </c>
      <c r="CT41">
        <v>25</v>
      </c>
      <c r="CU41">
        <v>28</v>
      </c>
      <c r="CV41">
        <v>24</v>
      </c>
      <c r="CW41">
        <v>27</v>
      </c>
      <c r="CX41">
        <v>13</v>
      </c>
      <c r="CY41">
        <v>17</v>
      </c>
      <c r="CZ41">
        <v>6</v>
      </c>
      <c r="DA41">
        <v>7</v>
      </c>
      <c r="DB41">
        <v>10</v>
      </c>
      <c r="DC41">
        <v>9</v>
      </c>
      <c r="DD41">
        <v>52</v>
      </c>
      <c r="DE41">
        <v>58</v>
      </c>
      <c r="DF41">
        <v>61</v>
      </c>
      <c r="DG41">
        <v>63</v>
      </c>
      <c r="DH41">
        <v>30</v>
      </c>
      <c r="DI41">
        <v>33</v>
      </c>
      <c r="DJ41">
        <v>52</v>
      </c>
      <c r="DK41">
        <v>58</v>
      </c>
      <c r="DL41">
        <v>23</v>
      </c>
      <c r="DM41">
        <v>26</v>
      </c>
      <c r="DN41">
        <v>0</v>
      </c>
      <c r="DO41">
        <v>0</v>
      </c>
      <c r="DP41">
        <v>41</v>
      </c>
      <c r="DQ41">
        <v>45</v>
      </c>
      <c r="DR41">
        <v>1360149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5.4718075961495E-2</v>
      </c>
      <c r="DY41">
        <v>1.331519485E-4</v>
      </c>
    </row>
    <row r="42" spans="1:129" x14ac:dyDescent="0.75">
      <c r="A42">
        <v>13110</v>
      </c>
      <c r="B42">
        <v>6111002700</v>
      </c>
      <c r="C42" t="s">
        <v>137</v>
      </c>
      <c r="F42" t="s">
        <v>140</v>
      </c>
      <c r="G42" t="s">
        <v>440</v>
      </c>
      <c r="H42" t="s">
        <v>441</v>
      </c>
      <c r="I42">
        <v>9</v>
      </c>
      <c r="J42">
        <v>4683</v>
      </c>
      <c r="K42">
        <v>4613</v>
      </c>
      <c r="L42">
        <v>3375</v>
      </c>
      <c r="M42">
        <v>1836</v>
      </c>
      <c r="N42">
        <v>1915</v>
      </c>
      <c r="O42">
        <v>2389</v>
      </c>
      <c r="P42">
        <v>0.32243429159873999</v>
      </c>
      <c r="Q42">
        <v>0.114913585909307</v>
      </c>
      <c r="R42">
        <v>1888</v>
      </c>
      <c r="S42">
        <v>0.40316036728592702</v>
      </c>
      <c r="T42">
        <v>1115</v>
      </c>
      <c r="U42">
        <v>0.241708215911554</v>
      </c>
      <c r="V42">
        <v>40</v>
      </c>
      <c r="W42">
        <v>1.6743407283382E-2</v>
      </c>
      <c r="X42">
        <v>101</v>
      </c>
      <c r="Y42">
        <v>5.5010893246187E-2</v>
      </c>
      <c r="Z42">
        <v>272</v>
      </c>
      <c r="AA42">
        <v>8.0592592592591994E-2</v>
      </c>
      <c r="AB42">
        <v>223</v>
      </c>
      <c r="AC42">
        <v>4.7619047619047998E-2</v>
      </c>
      <c r="AD42">
        <v>848</v>
      </c>
      <c r="AE42">
        <v>0.18108050395045899</v>
      </c>
      <c r="AF42">
        <v>0.18051282051282</v>
      </c>
      <c r="AG42">
        <v>6.3381690136986304</v>
      </c>
      <c r="AH42">
        <v>60.64931</v>
      </c>
      <c r="AI42">
        <v>0.231487991</v>
      </c>
      <c r="AJ42">
        <v>20</v>
      </c>
      <c r="AK42">
        <v>0.2</v>
      </c>
      <c r="AL42">
        <v>8.9104164026013599</v>
      </c>
      <c r="AM42">
        <v>487.292518143309</v>
      </c>
      <c r="AN42">
        <v>814</v>
      </c>
      <c r="AO42">
        <v>0.42506527415143602</v>
      </c>
      <c r="AP42">
        <v>6.4127541566440002E-2</v>
      </c>
      <c r="AQ42">
        <v>0.86891415074830103</v>
      </c>
      <c r="AR42">
        <v>4.6958665333857503</v>
      </c>
      <c r="AS42">
        <v>3.4038297035427698</v>
      </c>
      <c r="AT42">
        <v>0.31975161048816497</v>
      </c>
      <c r="AU42">
        <v>3.2243429159874002</v>
      </c>
      <c r="AV42">
        <v>1.14913585909307</v>
      </c>
      <c r="AW42">
        <v>10.640331622758399</v>
      </c>
      <c r="AX42">
        <v>3.7921483350071301</v>
      </c>
      <c r="AY42">
        <v>15.154411723999999</v>
      </c>
      <c r="AZ42">
        <v>5.4009385419999996</v>
      </c>
      <c r="BA42">
        <v>0.96730287599999998</v>
      </c>
      <c r="BB42">
        <v>0.34474075799999998</v>
      </c>
      <c r="BC42">
        <v>0.64486858400000002</v>
      </c>
      <c r="BD42">
        <v>0.229827172</v>
      </c>
      <c r="BE42">
        <v>4.1916457907836202</v>
      </c>
      <c r="BF42">
        <v>1.49387661682099</v>
      </c>
      <c r="BG42">
        <v>23.215268995109199</v>
      </c>
      <c r="BH42">
        <v>8.2737781854700998</v>
      </c>
      <c r="BI42">
        <v>21.925531828714298</v>
      </c>
      <c r="BJ42">
        <v>7.8141238418328696</v>
      </c>
      <c r="BK42">
        <v>12.8973716639495</v>
      </c>
      <c r="BL42">
        <v>4.5965434363722801</v>
      </c>
      <c r="BM42">
        <v>26.117177619497902</v>
      </c>
      <c r="BN42">
        <v>9.3080004586538596</v>
      </c>
      <c r="BO42">
        <v>17.089017454733199</v>
      </c>
      <c r="BP42">
        <v>6.0904200531932702</v>
      </c>
      <c r="BQ42">
        <v>27.729349077491602</v>
      </c>
      <c r="BR42">
        <v>9.8825683882004007</v>
      </c>
      <c r="BS42">
        <v>23.860137578306698</v>
      </c>
      <c r="BT42">
        <v>8.5036053572887091</v>
      </c>
      <c r="BU42">
        <v>29</v>
      </c>
      <c r="BV42">
        <v>38</v>
      </c>
      <c r="BW42">
        <v>24</v>
      </c>
      <c r="BX42">
        <v>47</v>
      </c>
      <c r="BY42">
        <v>6</v>
      </c>
      <c r="BZ42">
        <v>46</v>
      </c>
      <c r="CA42">
        <v>38</v>
      </c>
      <c r="CB42">
        <v>38</v>
      </c>
      <c r="CC42">
        <v>72</v>
      </c>
      <c r="CD42">
        <v>56</v>
      </c>
      <c r="CE42">
        <v>10</v>
      </c>
      <c r="CF42">
        <v>33</v>
      </c>
      <c r="CG42">
        <v>47</v>
      </c>
      <c r="CH42">
        <v>3</v>
      </c>
      <c r="CI42">
        <v>2</v>
      </c>
      <c r="CJ42">
        <v>13</v>
      </c>
      <c r="CK42">
        <v>72</v>
      </c>
      <c r="CL42">
        <v>68</v>
      </c>
      <c r="CM42">
        <v>40</v>
      </c>
      <c r="CN42">
        <v>81</v>
      </c>
      <c r="CO42">
        <v>53</v>
      </c>
      <c r="CP42">
        <v>86</v>
      </c>
      <c r="CQ42">
        <v>74</v>
      </c>
      <c r="CR42">
        <v>11</v>
      </c>
      <c r="CS42">
        <v>11</v>
      </c>
      <c r="CT42">
        <v>30</v>
      </c>
      <c r="CU42">
        <v>33</v>
      </c>
      <c r="CV42">
        <v>40</v>
      </c>
      <c r="CW42">
        <v>45</v>
      </c>
      <c r="CX42">
        <v>18</v>
      </c>
      <c r="CY42">
        <v>22</v>
      </c>
      <c r="CZ42">
        <v>8</v>
      </c>
      <c r="DA42">
        <v>9</v>
      </c>
      <c r="DB42">
        <v>13</v>
      </c>
      <c r="DC42">
        <v>14</v>
      </c>
      <c r="DD42">
        <v>55</v>
      </c>
      <c r="DE42">
        <v>61</v>
      </c>
      <c r="DF42">
        <v>55</v>
      </c>
      <c r="DG42">
        <v>57</v>
      </c>
      <c r="DH42">
        <v>37</v>
      </c>
      <c r="DI42">
        <v>41</v>
      </c>
      <c r="DJ42">
        <v>59</v>
      </c>
      <c r="DK42">
        <v>64</v>
      </c>
      <c r="DL42">
        <v>44</v>
      </c>
      <c r="DM42">
        <v>49</v>
      </c>
      <c r="DN42">
        <v>73</v>
      </c>
      <c r="DO42">
        <v>76</v>
      </c>
      <c r="DP42">
        <v>59</v>
      </c>
      <c r="DQ42">
        <v>64</v>
      </c>
      <c r="DR42">
        <v>1764528</v>
      </c>
      <c r="DS42">
        <v>0</v>
      </c>
      <c r="DT42">
        <v>0</v>
      </c>
      <c r="DU42">
        <v>1</v>
      </c>
      <c r="DV42">
        <v>0</v>
      </c>
      <c r="DW42">
        <v>0</v>
      </c>
      <c r="DX42">
        <v>7.5724305912392001E-2</v>
      </c>
      <c r="DY42">
        <v>1.7273241849999999E-4</v>
      </c>
    </row>
    <row r="43" spans="1:129" x14ac:dyDescent="0.75">
      <c r="A43">
        <v>13111</v>
      </c>
      <c r="B43">
        <v>6111002800</v>
      </c>
      <c r="C43" t="s">
        <v>137</v>
      </c>
      <c r="D43" t="s">
        <v>138</v>
      </c>
      <c r="F43" t="s">
        <v>140</v>
      </c>
      <c r="G43" t="s">
        <v>440</v>
      </c>
      <c r="H43" t="s">
        <v>441</v>
      </c>
      <c r="I43">
        <v>9</v>
      </c>
      <c r="J43">
        <v>6924</v>
      </c>
      <c r="K43">
        <v>6910</v>
      </c>
      <c r="L43">
        <v>5022</v>
      </c>
      <c r="M43">
        <v>2491</v>
      </c>
      <c r="N43">
        <v>2491</v>
      </c>
      <c r="O43">
        <v>3871</v>
      </c>
      <c r="P43">
        <v>0.33919875163131502</v>
      </c>
      <c r="Q43">
        <v>0.13132916624806701</v>
      </c>
      <c r="R43">
        <v>2608</v>
      </c>
      <c r="S43">
        <v>0.37666088965915601</v>
      </c>
      <c r="T43">
        <v>2085</v>
      </c>
      <c r="U43">
        <v>0.30173661360347298</v>
      </c>
      <c r="V43">
        <v>252</v>
      </c>
      <c r="W43">
        <v>6.5099457504520994E-2</v>
      </c>
      <c r="X43">
        <v>0</v>
      </c>
      <c r="Y43">
        <v>0</v>
      </c>
      <c r="Z43">
        <v>621</v>
      </c>
      <c r="AA43">
        <v>0.123655913978494</v>
      </c>
      <c r="AB43">
        <v>359</v>
      </c>
      <c r="AC43">
        <v>5.1848642403235001E-2</v>
      </c>
      <c r="AD43">
        <v>834</v>
      </c>
      <c r="AE43">
        <v>0.120450606585788</v>
      </c>
      <c r="AF43">
        <v>0.16615384615384701</v>
      </c>
      <c r="AG43">
        <v>6.4505875616438404</v>
      </c>
      <c r="AH43">
        <v>60.180779999999899</v>
      </c>
      <c r="AI43">
        <v>0.22078999999999999</v>
      </c>
      <c r="AJ43">
        <v>20</v>
      </c>
      <c r="AK43">
        <v>0.2</v>
      </c>
      <c r="AL43">
        <v>11.9111611214866</v>
      </c>
      <c r="AM43">
        <v>612.73412143014605</v>
      </c>
      <c r="AN43">
        <v>1819</v>
      </c>
      <c r="AO43">
        <v>0.73022882376555598</v>
      </c>
      <c r="AP43">
        <v>6.4039087847204995E-2</v>
      </c>
      <c r="AQ43">
        <v>0.89225829875127105</v>
      </c>
      <c r="AR43">
        <v>2.75220839268456</v>
      </c>
      <c r="AS43">
        <v>6.6648826246378601</v>
      </c>
      <c r="AT43">
        <v>8.6987539521867792</v>
      </c>
      <c r="AU43">
        <v>3.7311862679444601</v>
      </c>
      <c r="AV43">
        <v>1.4446208287287301</v>
      </c>
      <c r="AW43">
        <v>10.5151613005707</v>
      </c>
      <c r="AX43">
        <v>4.0712041536900703</v>
      </c>
      <c r="AY43">
        <v>14.924745088</v>
      </c>
      <c r="AZ43">
        <v>5.7784833039999999</v>
      </c>
      <c r="BA43">
        <v>1.017596256</v>
      </c>
      <c r="BB43">
        <v>0.39398749799999999</v>
      </c>
      <c r="BC43">
        <v>0.67839750399999998</v>
      </c>
      <c r="BD43">
        <v>0.26265833199999999</v>
      </c>
      <c r="BE43">
        <v>5.0879812744697199</v>
      </c>
      <c r="BF43">
        <v>1.9699374937209999</v>
      </c>
      <c r="BG43">
        <v>25.7791051239799</v>
      </c>
      <c r="BH43">
        <v>9.9810166348530895</v>
      </c>
      <c r="BI43">
        <v>31.206285150080902</v>
      </c>
      <c r="BJ43">
        <v>12.0822832948221</v>
      </c>
      <c r="BK43">
        <v>13.5679500652526</v>
      </c>
      <c r="BL43">
        <v>5.2531666499226803</v>
      </c>
      <c r="BM43">
        <v>27.814297633767801</v>
      </c>
      <c r="BN43">
        <v>10.7689916323414</v>
      </c>
      <c r="BO43">
        <v>11.5327575554647</v>
      </c>
      <c r="BP43">
        <v>4.4651916524342701</v>
      </c>
      <c r="BQ43">
        <v>31.884682653343599</v>
      </c>
      <c r="BR43">
        <v>12.3449416273182</v>
      </c>
      <c r="BS43">
        <v>31.884682653343599</v>
      </c>
      <c r="BT43">
        <v>12.3449416273182</v>
      </c>
      <c r="BU43">
        <v>32</v>
      </c>
      <c r="BV43">
        <v>47</v>
      </c>
      <c r="BW43">
        <v>21</v>
      </c>
      <c r="BX43">
        <v>58</v>
      </c>
      <c r="BY43">
        <v>56</v>
      </c>
      <c r="BZ43">
        <v>0</v>
      </c>
      <c r="CA43">
        <v>52</v>
      </c>
      <c r="CB43">
        <v>44</v>
      </c>
      <c r="CC43">
        <v>40</v>
      </c>
      <c r="CD43">
        <v>38</v>
      </c>
      <c r="CE43">
        <v>11</v>
      </c>
      <c r="CF43">
        <v>31</v>
      </c>
      <c r="CG43">
        <v>44</v>
      </c>
      <c r="CH43">
        <v>3</v>
      </c>
      <c r="CI43">
        <v>2</v>
      </c>
      <c r="CJ43">
        <v>15</v>
      </c>
      <c r="CK43">
        <v>76</v>
      </c>
      <c r="CL43">
        <v>92</v>
      </c>
      <c r="CM43">
        <v>40</v>
      </c>
      <c r="CN43">
        <v>82</v>
      </c>
      <c r="CO43">
        <v>34</v>
      </c>
      <c r="CP43">
        <v>94</v>
      </c>
      <c r="CQ43">
        <v>94</v>
      </c>
      <c r="CR43">
        <v>12</v>
      </c>
      <c r="CS43">
        <v>15</v>
      </c>
      <c r="CT43">
        <v>30</v>
      </c>
      <c r="CU43">
        <v>35</v>
      </c>
      <c r="CV43">
        <v>40</v>
      </c>
      <c r="CW43">
        <v>47</v>
      </c>
      <c r="CX43">
        <v>20</v>
      </c>
      <c r="CY43">
        <v>26</v>
      </c>
      <c r="CZ43">
        <v>9</v>
      </c>
      <c r="DA43">
        <v>11</v>
      </c>
      <c r="DB43">
        <v>16</v>
      </c>
      <c r="DC43">
        <v>19</v>
      </c>
      <c r="DD43">
        <v>60</v>
      </c>
      <c r="DE43">
        <v>69</v>
      </c>
      <c r="DF43">
        <v>68</v>
      </c>
      <c r="DG43">
        <v>74</v>
      </c>
      <c r="DH43">
        <v>38</v>
      </c>
      <c r="DI43">
        <v>46</v>
      </c>
      <c r="DJ43">
        <v>61</v>
      </c>
      <c r="DK43">
        <v>69</v>
      </c>
      <c r="DL43">
        <v>32</v>
      </c>
      <c r="DM43">
        <v>38</v>
      </c>
      <c r="DN43">
        <v>76</v>
      </c>
      <c r="DO43">
        <v>81</v>
      </c>
      <c r="DP43">
        <v>71</v>
      </c>
      <c r="DQ43">
        <v>79</v>
      </c>
      <c r="DR43">
        <v>16122392</v>
      </c>
      <c r="DS43">
        <v>614287</v>
      </c>
      <c r="DT43">
        <v>0</v>
      </c>
      <c r="DU43">
        <v>1</v>
      </c>
      <c r="DV43">
        <v>0</v>
      </c>
      <c r="DW43">
        <v>1</v>
      </c>
      <c r="DX43">
        <v>0.20285128218051601</v>
      </c>
      <c r="DY43">
        <v>1.6379854190000001E-3</v>
      </c>
    </row>
    <row r="44" spans="1:129" x14ac:dyDescent="0.75">
      <c r="A44">
        <v>13112</v>
      </c>
      <c r="B44">
        <v>6111002901</v>
      </c>
      <c r="C44" t="s">
        <v>138</v>
      </c>
      <c r="E44" t="s">
        <v>142</v>
      </c>
      <c r="F44" t="s">
        <v>140</v>
      </c>
      <c r="G44" t="s">
        <v>440</v>
      </c>
      <c r="H44" t="s">
        <v>441</v>
      </c>
      <c r="I44">
        <v>9</v>
      </c>
      <c r="J44">
        <v>5421</v>
      </c>
      <c r="K44">
        <v>5421</v>
      </c>
      <c r="L44">
        <v>3700</v>
      </c>
      <c r="M44">
        <v>1509</v>
      </c>
      <c r="N44">
        <v>1753</v>
      </c>
      <c r="O44">
        <v>2525</v>
      </c>
      <c r="P44">
        <v>0.50424275963844201</v>
      </c>
      <c r="Q44">
        <v>0.156323031257389</v>
      </c>
      <c r="R44">
        <v>3890</v>
      </c>
      <c r="S44">
        <v>0.71757978232798303</v>
      </c>
      <c r="T44">
        <v>1577</v>
      </c>
      <c r="U44">
        <v>0.29090573694890198</v>
      </c>
      <c r="V44">
        <v>139</v>
      </c>
      <c r="W44">
        <v>5.5049504950495001E-2</v>
      </c>
      <c r="X44">
        <v>81</v>
      </c>
      <c r="Y44">
        <v>5.3677932405567001E-2</v>
      </c>
      <c r="Z44">
        <v>772</v>
      </c>
      <c r="AA44">
        <v>0.20864864864864799</v>
      </c>
      <c r="AB44">
        <v>258</v>
      </c>
      <c r="AC44">
        <v>4.7592695074709E-2</v>
      </c>
      <c r="AD44">
        <v>989</v>
      </c>
      <c r="AE44">
        <v>0.18243866445305201</v>
      </c>
      <c r="AF44">
        <v>0.17333333333333401</v>
      </c>
      <c r="AG44">
        <v>6.5832889863013699</v>
      </c>
      <c r="AH44">
        <v>59.979230000000001</v>
      </c>
      <c r="AI44">
        <v>0.27130243799999998</v>
      </c>
      <c r="AJ44">
        <v>20</v>
      </c>
      <c r="AK44">
        <v>0.3</v>
      </c>
      <c r="AL44">
        <v>61.469536064163997</v>
      </c>
      <c r="AM44">
        <v>176.24299089563499</v>
      </c>
      <c r="AN44">
        <v>40</v>
      </c>
      <c r="AO44">
        <v>2.281802624073E-2</v>
      </c>
      <c r="AP44">
        <v>0.10251497121858499</v>
      </c>
      <c r="AQ44">
        <v>1.57181232034424</v>
      </c>
      <c r="AR44">
        <v>1.5243895014435001</v>
      </c>
      <c r="AS44">
        <v>1.0381494863435401</v>
      </c>
      <c r="AT44">
        <v>394.96743180944998</v>
      </c>
      <c r="AU44">
        <v>6.5551558752997403</v>
      </c>
      <c r="AV44">
        <v>2.03219940634605</v>
      </c>
      <c r="AW44">
        <v>14.623040029514801</v>
      </c>
      <c r="AX44">
        <v>4.5333679064642798</v>
      </c>
      <c r="AY44">
        <v>28.237594560000002</v>
      </c>
      <c r="AZ44">
        <v>8.7540897359999992</v>
      </c>
      <c r="BA44">
        <v>1.5127282799999999</v>
      </c>
      <c r="BB44">
        <v>0.468969093</v>
      </c>
      <c r="BC44">
        <v>8.5721269200000005</v>
      </c>
      <c r="BD44">
        <v>2.6574915269999999</v>
      </c>
      <c r="BE44">
        <v>17.144253827707001</v>
      </c>
      <c r="BF44">
        <v>5.31498306275122</v>
      </c>
      <c r="BG44">
        <v>20.6739531451761</v>
      </c>
      <c r="BH44">
        <v>6.4092442815529402</v>
      </c>
      <c r="BI44">
        <v>7.5636413945766297</v>
      </c>
      <c r="BJ44">
        <v>2.34484546886083</v>
      </c>
      <c r="BK44">
        <v>29.246080059029602</v>
      </c>
      <c r="BL44">
        <v>9.0667358129285596</v>
      </c>
      <c r="BM44">
        <v>45.886091127098197</v>
      </c>
      <c r="BN44">
        <v>14.2253958444223</v>
      </c>
      <c r="BO44">
        <v>10.084855192768799</v>
      </c>
      <c r="BP44">
        <v>3.12646062514778</v>
      </c>
      <c r="BQ44">
        <v>35.801235934329299</v>
      </c>
      <c r="BR44">
        <v>11.098935219274599</v>
      </c>
      <c r="BS44">
        <v>49.920033204205701</v>
      </c>
      <c r="BT44">
        <v>15.4759800944815</v>
      </c>
      <c r="BU44">
        <v>59</v>
      </c>
      <c r="BV44">
        <v>57</v>
      </c>
      <c r="BW44">
        <v>57</v>
      </c>
      <c r="BX44">
        <v>56</v>
      </c>
      <c r="BY44">
        <v>45</v>
      </c>
      <c r="BZ44">
        <v>46</v>
      </c>
      <c r="CA44">
        <v>69</v>
      </c>
      <c r="CB44">
        <v>38</v>
      </c>
      <c r="CC44">
        <v>72</v>
      </c>
      <c r="CD44">
        <v>47</v>
      </c>
      <c r="CE44">
        <v>13</v>
      </c>
      <c r="CF44">
        <v>29</v>
      </c>
      <c r="CG44">
        <v>56</v>
      </c>
      <c r="CH44">
        <v>3</v>
      </c>
      <c r="CI44">
        <v>17</v>
      </c>
      <c r="CJ44">
        <v>34</v>
      </c>
      <c r="CK44">
        <v>41</v>
      </c>
      <c r="CL44">
        <v>15</v>
      </c>
      <c r="CM44">
        <v>58</v>
      </c>
      <c r="CN44">
        <v>91</v>
      </c>
      <c r="CO44">
        <v>20</v>
      </c>
      <c r="CP44">
        <v>71</v>
      </c>
      <c r="CQ44">
        <v>99</v>
      </c>
      <c r="CR44">
        <v>19</v>
      </c>
      <c r="CS44">
        <v>20</v>
      </c>
      <c r="CT44">
        <v>40</v>
      </c>
      <c r="CU44">
        <v>38</v>
      </c>
      <c r="CV44">
        <v>63</v>
      </c>
      <c r="CW44">
        <v>63</v>
      </c>
      <c r="CX44">
        <v>31</v>
      </c>
      <c r="CY44">
        <v>30</v>
      </c>
      <c r="CZ44">
        <v>44</v>
      </c>
      <c r="DA44">
        <v>43</v>
      </c>
      <c r="DB44">
        <v>44</v>
      </c>
      <c r="DC44">
        <v>44</v>
      </c>
      <c r="DD44">
        <v>51</v>
      </c>
      <c r="DE44">
        <v>50</v>
      </c>
      <c r="DF44">
        <v>23</v>
      </c>
      <c r="DG44">
        <v>22</v>
      </c>
      <c r="DH44">
        <v>64</v>
      </c>
      <c r="DI44">
        <v>65</v>
      </c>
      <c r="DJ44">
        <v>82</v>
      </c>
      <c r="DK44">
        <v>79</v>
      </c>
      <c r="DL44">
        <v>29</v>
      </c>
      <c r="DM44">
        <v>28</v>
      </c>
      <c r="DN44">
        <v>79</v>
      </c>
      <c r="DO44">
        <v>79</v>
      </c>
      <c r="DP44">
        <v>90</v>
      </c>
      <c r="DQ44">
        <v>86</v>
      </c>
      <c r="DR44">
        <v>4151456</v>
      </c>
      <c r="DS44">
        <v>176673</v>
      </c>
      <c r="DT44">
        <v>0</v>
      </c>
      <c r="DU44">
        <v>0</v>
      </c>
      <c r="DV44">
        <v>2</v>
      </c>
      <c r="DW44">
        <v>1</v>
      </c>
      <c r="DX44">
        <v>9.7014710147338007E-2</v>
      </c>
      <c r="DY44">
        <v>4.2347463550000003E-4</v>
      </c>
    </row>
    <row r="45" spans="1:129" x14ac:dyDescent="0.75">
      <c r="A45">
        <v>13113</v>
      </c>
      <c r="B45">
        <v>6111002905</v>
      </c>
      <c r="C45" t="s">
        <v>137</v>
      </c>
      <c r="F45" t="s">
        <v>140</v>
      </c>
      <c r="G45" t="s">
        <v>440</v>
      </c>
      <c r="H45" t="s">
        <v>441</v>
      </c>
      <c r="I45">
        <v>9</v>
      </c>
      <c r="J45">
        <v>5398</v>
      </c>
      <c r="K45">
        <v>5383</v>
      </c>
      <c r="L45">
        <v>3678</v>
      </c>
      <c r="M45">
        <v>1514</v>
      </c>
      <c r="N45">
        <v>1582</v>
      </c>
      <c r="O45">
        <v>2731</v>
      </c>
      <c r="P45">
        <v>0.46731258169596102</v>
      </c>
      <c r="Q45">
        <v>0.111887103035976</v>
      </c>
      <c r="R45">
        <v>4287</v>
      </c>
      <c r="S45">
        <v>0.79418303075213004</v>
      </c>
      <c r="T45">
        <v>756</v>
      </c>
      <c r="U45">
        <v>0.140442132639791</v>
      </c>
      <c r="V45">
        <v>213</v>
      </c>
      <c r="W45">
        <v>7.7993409007689002E-2</v>
      </c>
      <c r="X45">
        <v>123</v>
      </c>
      <c r="Y45">
        <v>8.1241743725231005E-2</v>
      </c>
      <c r="Z45">
        <v>382</v>
      </c>
      <c r="AA45">
        <v>0.103860793909733</v>
      </c>
      <c r="AB45">
        <v>309</v>
      </c>
      <c r="AC45">
        <v>5.7243423490182001E-2</v>
      </c>
      <c r="AD45">
        <v>752</v>
      </c>
      <c r="AE45">
        <v>0.13931085587254499</v>
      </c>
      <c r="AF45">
        <v>0.15589743589743699</v>
      </c>
      <c r="AG45">
        <v>6.5677490410958903</v>
      </c>
      <c r="AH45">
        <v>59.503700000000002</v>
      </c>
      <c r="AI45">
        <v>0.229836753</v>
      </c>
      <c r="AJ45">
        <v>20</v>
      </c>
      <c r="AK45">
        <v>0.3</v>
      </c>
      <c r="AL45">
        <v>41.131496652293997</v>
      </c>
      <c r="AM45">
        <v>144.154930751611</v>
      </c>
      <c r="AN45">
        <v>80</v>
      </c>
      <c r="AO45">
        <v>5.0568900126421998E-2</v>
      </c>
      <c r="AP45">
        <v>0.11805070372686099</v>
      </c>
      <c r="AQ45">
        <v>2.6259400839189402</v>
      </c>
      <c r="AR45">
        <v>3.2297582735820898</v>
      </c>
      <c r="AS45">
        <v>3.0246834125845399</v>
      </c>
      <c r="AT45">
        <v>181.41608011841601</v>
      </c>
      <c r="AU45">
        <v>6.0750635620474904</v>
      </c>
      <c r="AV45">
        <v>1.4545323394676799</v>
      </c>
      <c r="AW45">
        <v>12.150127124094899</v>
      </c>
      <c r="AX45">
        <v>2.90906467893537</v>
      </c>
      <c r="AY45">
        <v>21.496378772</v>
      </c>
      <c r="AZ45">
        <v>5.1468067380000004</v>
      </c>
      <c r="BA45">
        <v>1.401937746</v>
      </c>
      <c r="BB45">
        <v>0.33566130900000002</v>
      </c>
      <c r="BC45">
        <v>7.9443138940000004</v>
      </c>
      <c r="BD45">
        <v>1.902080751</v>
      </c>
      <c r="BE45">
        <v>13.5520648691828</v>
      </c>
      <c r="BF45">
        <v>3.2447259880432999</v>
      </c>
      <c r="BG45">
        <v>16.823252941054498</v>
      </c>
      <c r="BH45">
        <v>4.0279357092951296</v>
      </c>
      <c r="BI45">
        <v>11.215501960703</v>
      </c>
      <c r="BJ45">
        <v>2.6852904728634202</v>
      </c>
      <c r="BK45">
        <v>29.908005228541501</v>
      </c>
      <c r="BL45">
        <v>7.1607745943024597</v>
      </c>
      <c r="BM45">
        <v>44.862007842812197</v>
      </c>
      <c r="BN45">
        <v>10.741161891453601</v>
      </c>
      <c r="BO45">
        <v>18.225190686142401</v>
      </c>
      <c r="BP45">
        <v>4.3635970184030599</v>
      </c>
      <c r="BQ45">
        <v>39.2542568624607</v>
      </c>
      <c r="BR45">
        <v>9.3985166550219805</v>
      </c>
      <c r="BS45">
        <v>46.263945587900103</v>
      </c>
      <c r="BT45">
        <v>11.0768232005616</v>
      </c>
      <c r="BU45">
        <v>53</v>
      </c>
      <c r="BV45">
        <v>36</v>
      </c>
      <c r="BW45">
        <v>66</v>
      </c>
      <c r="BX45">
        <v>23</v>
      </c>
      <c r="BY45">
        <v>68</v>
      </c>
      <c r="BZ45">
        <v>60</v>
      </c>
      <c r="CA45">
        <v>46</v>
      </c>
      <c r="CB45">
        <v>53</v>
      </c>
      <c r="CC45">
        <v>51</v>
      </c>
      <c r="CD45">
        <v>26</v>
      </c>
      <c r="CE45">
        <v>13</v>
      </c>
      <c r="CF45">
        <v>26</v>
      </c>
      <c r="CG45">
        <v>46</v>
      </c>
      <c r="CH45">
        <v>3</v>
      </c>
      <c r="CI45">
        <v>17</v>
      </c>
      <c r="CJ45">
        <v>29</v>
      </c>
      <c r="CK45">
        <v>36</v>
      </c>
      <c r="CL45">
        <v>24</v>
      </c>
      <c r="CM45">
        <v>64</v>
      </c>
      <c r="CN45">
        <v>96</v>
      </c>
      <c r="CO45">
        <v>39</v>
      </c>
      <c r="CP45">
        <v>84</v>
      </c>
      <c r="CQ45">
        <v>99</v>
      </c>
      <c r="CR45">
        <v>18</v>
      </c>
      <c r="CS45">
        <v>15</v>
      </c>
      <c r="CT45">
        <v>34</v>
      </c>
      <c r="CU45">
        <v>27</v>
      </c>
      <c r="CV45">
        <v>53</v>
      </c>
      <c r="CW45">
        <v>43</v>
      </c>
      <c r="CX45">
        <v>29</v>
      </c>
      <c r="CY45">
        <v>21</v>
      </c>
      <c r="CZ45">
        <v>41</v>
      </c>
      <c r="DA45">
        <v>34</v>
      </c>
      <c r="DB45">
        <v>36</v>
      </c>
      <c r="DC45">
        <v>29</v>
      </c>
      <c r="DD45">
        <v>43</v>
      </c>
      <c r="DE45">
        <v>34</v>
      </c>
      <c r="DF45">
        <v>32</v>
      </c>
      <c r="DG45">
        <v>24</v>
      </c>
      <c r="DH45">
        <v>65</v>
      </c>
      <c r="DI45">
        <v>56</v>
      </c>
      <c r="DJ45">
        <v>81</v>
      </c>
      <c r="DK45">
        <v>69</v>
      </c>
      <c r="DL45">
        <v>46</v>
      </c>
      <c r="DM45">
        <v>38</v>
      </c>
      <c r="DN45">
        <v>81</v>
      </c>
      <c r="DO45">
        <v>75</v>
      </c>
      <c r="DP45">
        <v>86</v>
      </c>
      <c r="DQ45">
        <v>75</v>
      </c>
      <c r="DR45">
        <v>19382158</v>
      </c>
      <c r="DS45">
        <v>1550659</v>
      </c>
      <c r="DT45">
        <v>0</v>
      </c>
      <c r="DU45">
        <v>0</v>
      </c>
      <c r="DV45">
        <v>3</v>
      </c>
      <c r="DW45">
        <v>0</v>
      </c>
      <c r="DX45">
        <v>0.213365515191699</v>
      </c>
      <c r="DY45">
        <v>2.0478297179999999E-3</v>
      </c>
    </row>
    <row r="46" spans="1:129" x14ac:dyDescent="0.75">
      <c r="A46">
        <v>13114</v>
      </c>
      <c r="B46">
        <v>6111003010</v>
      </c>
      <c r="C46" t="s">
        <v>138</v>
      </c>
      <c r="E46" t="s">
        <v>142</v>
      </c>
      <c r="F46" t="s">
        <v>140</v>
      </c>
      <c r="G46" t="s">
        <v>440</v>
      </c>
      <c r="H46" t="s">
        <v>441</v>
      </c>
      <c r="I46">
        <v>9</v>
      </c>
      <c r="J46">
        <v>2949</v>
      </c>
      <c r="K46">
        <v>2926</v>
      </c>
      <c r="L46">
        <v>1914</v>
      </c>
      <c r="M46">
        <v>888</v>
      </c>
      <c r="N46">
        <v>950</v>
      </c>
      <c r="O46">
        <v>1571</v>
      </c>
      <c r="P46">
        <v>0.58066864423613396</v>
      </c>
      <c r="Q46">
        <v>0.15095260141206801</v>
      </c>
      <c r="R46">
        <v>2555</v>
      </c>
      <c r="S46">
        <v>0.86639538826720897</v>
      </c>
      <c r="T46">
        <v>863</v>
      </c>
      <c r="U46">
        <v>0.29494190020505801</v>
      </c>
      <c r="V46">
        <v>108</v>
      </c>
      <c r="W46">
        <v>6.8746021642265995E-2</v>
      </c>
      <c r="X46">
        <v>38</v>
      </c>
      <c r="Y46">
        <v>4.2792792792793001E-2</v>
      </c>
      <c r="Z46">
        <v>327</v>
      </c>
      <c r="AA46">
        <v>0.17084639498432599</v>
      </c>
      <c r="AB46">
        <v>196</v>
      </c>
      <c r="AC46">
        <v>6.6463207867074006E-2</v>
      </c>
      <c r="AD46">
        <v>301</v>
      </c>
      <c r="AE46">
        <v>0.10206849779586299</v>
      </c>
      <c r="AF46">
        <v>0.17743589743589699</v>
      </c>
      <c r="AG46">
        <v>6.6454413698630104</v>
      </c>
      <c r="AH46">
        <v>60.150239999999897</v>
      </c>
      <c r="AI46">
        <v>0.20460492499999999</v>
      </c>
      <c r="AJ46">
        <v>20</v>
      </c>
      <c r="AK46">
        <v>0.3</v>
      </c>
      <c r="AL46">
        <v>117.8417776</v>
      </c>
      <c r="AM46">
        <v>192.9125458</v>
      </c>
      <c r="AN46">
        <v>40</v>
      </c>
      <c r="AO46">
        <v>4.2105263157895E-2</v>
      </c>
      <c r="AP46">
        <v>0.10713073200000001</v>
      </c>
      <c r="AQ46">
        <v>3.5457087660000002</v>
      </c>
      <c r="AR46">
        <v>2.0847700100000002</v>
      </c>
      <c r="AS46">
        <v>0</v>
      </c>
      <c r="AT46">
        <v>200.72001359999899</v>
      </c>
      <c r="AU46">
        <v>8.1293610193058701</v>
      </c>
      <c r="AV46">
        <v>2.1133364197689501</v>
      </c>
      <c r="AW46">
        <v>17.420059327084001</v>
      </c>
      <c r="AX46">
        <v>4.5285780423620396</v>
      </c>
      <c r="AY46">
        <v>23.22674576</v>
      </c>
      <c r="AZ46">
        <v>6.0381040399999897</v>
      </c>
      <c r="BA46">
        <v>1.7420059320000001</v>
      </c>
      <c r="BB46">
        <v>0.452857803</v>
      </c>
      <c r="BC46">
        <v>9.8713669479999897</v>
      </c>
      <c r="BD46">
        <v>2.5661942170000001</v>
      </c>
      <c r="BE46">
        <v>22.646077125209199</v>
      </c>
      <c r="BF46">
        <v>5.8871514550706499</v>
      </c>
      <c r="BG46">
        <v>26.130088990626</v>
      </c>
      <c r="BH46">
        <v>6.7928670635430599</v>
      </c>
      <c r="BI46">
        <v>12.194041528958801</v>
      </c>
      <c r="BJ46">
        <v>3.1700046296534201</v>
      </c>
      <c r="BK46">
        <v>34.840118654168002</v>
      </c>
      <c r="BL46">
        <v>9.0571560847240793</v>
      </c>
      <c r="BM46">
        <v>56.324858490904901</v>
      </c>
      <c r="BN46">
        <v>14.6424023369705</v>
      </c>
      <c r="BO46">
        <v>15.678053394375601</v>
      </c>
      <c r="BP46">
        <v>4.0757202381258297</v>
      </c>
      <c r="BQ46">
        <v>0</v>
      </c>
      <c r="BR46">
        <v>0</v>
      </c>
      <c r="BS46">
        <v>57.486195779377198</v>
      </c>
      <c r="BT46">
        <v>14.9443075397947</v>
      </c>
      <c r="BU46">
        <v>71</v>
      </c>
      <c r="BV46">
        <v>55</v>
      </c>
      <c r="BW46">
        <v>76</v>
      </c>
      <c r="BX46">
        <v>57</v>
      </c>
      <c r="BY46">
        <v>60</v>
      </c>
      <c r="BZ46">
        <v>39</v>
      </c>
      <c r="CA46">
        <v>62</v>
      </c>
      <c r="CB46">
        <v>65</v>
      </c>
      <c r="CC46">
        <v>29</v>
      </c>
      <c r="CD46">
        <v>52</v>
      </c>
      <c r="CE46">
        <v>14</v>
      </c>
      <c r="CF46">
        <v>30</v>
      </c>
      <c r="CG46">
        <v>40</v>
      </c>
      <c r="CH46">
        <v>3</v>
      </c>
      <c r="CI46">
        <v>17</v>
      </c>
      <c r="CJ46">
        <v>39</v>
      </c>
      <c r="CK46">
        <v>45</v>
      </c>
      <c r="CL46">
        <v>21</v>
      </c>
      <c r="CM46">
        <v>60</v>
      </c>
      <c r="CN46">
        <v>97</v>
      </c>
      <c r="CO46">
        <v>27</v>
      </c>
      <c r="CP46">
        <v>0</v>
      </c>
      <c r="CQ46">
        <v>99</v>
      </c>
      <c r="CR46">
        <v>24</v>
      </c>
      <c r="CS46">
        <v>21</v>
      </c>
      <c r="CT46">
        <v>46</v>
      </c>
      <c r="CU46">
        <v>38</v>
      </c>
      <c r="CV46">
        <v>56</v>
      </c>
      <c r="CW46">
        <v>49</v>
      </c>
      <c r="CX46">
        <v>35</v>
      </c>
      <c r="CY46">
        <v>29</v>
      </c>
      <c r="CZ46">
        <v>49</v>
      </c>
      <c r="DA46">
        <v>42</v>
      </c>
      <c r="DB46">
        <v>56</v>
      </c>
      <c r="DC46">
        <v>49</v>
      </c>
      <c r="DD46">
        <v>60</v>
      </c>
      <c r="DE46">
        <v>53</v>
      </c>
      <c r="DF46">
        <v>35</v>
      </c>
      <c r="DG46">
        <v>28</v>
      </c>
      <c r="DH46">
        <v>71</v>
      </c>
      <c r="DI46">
        <v>65</v>
      </c>
      <c r="DJ46">
        <v>90</v>
      </c>
      <c r="DK46">
        <v>80</v>
      </c>
      <c r="DL46">
        <v>41</v>
      </c>
      <c r="DM46">
        <v>35</v>
      </c>
      <c r="DN46">
        <v>0</v>
      </c>
      <c r="DO46">
        <v>0</v>
      </c>
      <c r="DP46">
        <v>95</v>
      </c>
      <c r="DQ46">
        <v>85</v>
      </c>
      <c r="DR46">
        <v>783742</v>
      </c>
      <c r="DS46">
        <v>0</v>
      </c>
      <c r="DT46">
        <v>0</v>
      </c>
      <c r="DU46">
        <v>0</v>
      </c>
      <c r="DV46">
        <v>2</v>
      </c>
      <c r="DW46">
        <v>2</v>
      </c>
      <c r="DX46">
        <v>3.6587548997992998E-2</v>
      </c>
      <c r="DY46">
        <v>7.66794075E-5</v>
      </c>
    </row>
    <row r="47" spans="1:129" x14ac:dyDescent="0.75">
      <c r="A47">
        <v>13115</v>
      </c>
      <c r="B47">
        <v>6111003011</v>
      </c>
      <c r="C47" t="s">
        <v>138</v>
      </c>
      <c r="E47" t="s">
        <v>142</v>
      </c>
      <c r="F47" t="s">
        <v>140</v>
      </c>
      <c r="G47" t="s">
        <v>440</v>
      </c>
      <c r="H47" t="s">
        <v>441</v>
      </c>
      <c r="I47">
        <v>9</v>
      </c>
      <c r="J47">
        <v>6671</v>
      </c>
      <c r="K47">
        <v>6662</v>
      </c>
      <c r="L47">
        <v>3816</v>
      </c>
      <c r="M47">
        <v>1657</v>
      </c>
      <c r="N47">
        <v>1745</v>
      </c>
      <c r="O47">
        <v>3200</v>
      </c>
      <c r="P47">
        <v>0.68626579304058699</v>
      </c>
      <c r="Q47">
        <v>0.220905140538532</v>
      </c>
      <c r="R47">
        <v>6074</v>
      </c>
      <c r="S47">
        <v>0.91050816968970105</v>
      </c>
      <c r="T47">
        <v>3078</v>
      </c>
      <c r="U47">
        <v>0.46202341639147398</v>
      </c>
      <c r="V47">
        <v>414</v>
      </c>
      <c r="W47">
        <v>0.12937499999999899</v>
      </c>
      <c r="X47">
        <v>168</v>
      </c>
      <c r="Y47">
        <v>0.101388050694025</v>
      </c>
      <c r="Z47">
        <v>1035</v>
      </c>
      <c r="AA47">
        <v>0.27122641509433898</v>
      </c>
      <c r="AB47">
        <v>544</v>
      </c>
      <c r="AC47">
        <v>8.1546994453604998E-2</v>
      </c>
      <c r="AD47">
        <v>589</v>
      </c>
      <c r="AE47">
        <v>8.8292609803628005E-2</v>
      </c>
      <c r="AF47">
        <v>0.14051282051282199</v>
      </c>
      <c r="AG47">
        <v>6.6231499726027403</v>
      </c>
      <c r="AH47">
        <v>60.053690000000003</v>
      </c>
      <c r="AI47">
        <v>0.20122770300000001</v>
      </c>
      <c r="AJ47">
        <v>20</v>
      </c>
      <c r="AK47">
        <v>0.3</v>
      </c>
      <c r="AL47">
        <v>95.832804003340698</v>
      </c>
      <c r="AM47">
        <v>277.17803932805401</v>
      </c>
      <c r="AN47">
        <v>70</v>
      </c>
      <c r="AO47">
        <v>4.0114613180515998E-2</v>
      </c>
      <c r="AP47">
        <v>0.107038053526767</v>
      </c>
      <c r="AQ47">
        <v>3.0241486738035799</v>
      </c>
      <c r="AR47">
        <v>2.0695643944900199</v>
      </c>
      <c r="AS47">
        <v>3.1773669422452899</v>
      </c>
      <c r="AT47">
        <v>257.14280459252001</v>
      </c>
      <c r="AU47">
        <v>8.9214553095276301</v>
      </c>
      <c r="AV47">
        <v>2.87176682700091</v>
      </c>
      <c r="AW47">
        <v>20.5879737912176</v>
      </c>
      <c r="AX47">
        <v>6.6271542161559598</v>
      </c>
      <c r="AY47">
        <v>26.764365927</v>
      </c>
      <c r="AZ47">
        <v>8.6153004989999999</v>
      </c>
      <c r="BA47">
        <v>2.058797379</v>
      </c>
      <c r="BB47">
        <v>0.66271542299999997</v>
      </c>
      <c r="BC47">
        <v>11.666518481000001</v>
      </c>
      <c r="BD47">
        <v>3.7553873969999998</v>
      </c>
      <c r="BE47">
        <v>26.0781001355423</v>
      </c>
      <c r="BF47">
        <v>8.3943953404642109</v>
      </c>
      <c r="BG47">
        <v>39.1171502033134</v>
      </c>
      <c r="BH47">
        <v>12.5915930106963</v>
      </c>
      <c r="BI47">
        <v>14.4115816538523</v>
      </c>
      <c r="BJ47">
        <v>4.6390079513091704</v>
      </c>
      <c r="BK47">
        <v>41.175947582435199</v>
      </c>
      <c r="BL47">
        <v>13.2543084323119</v>
      </c>
      <c r="BM47">
        <v>65.881516131896305</v>
      </c>
      <c r="BN47">
        <v>21.206893491698999</v>
      </c>
      <c r="BO47">
        <v>18.529176412095801</v>
      </c>
      <c r="BP47">
        <v>5.9644387945403601</v>
      </c>
      <c r="BQ47">
        <v>58.332592408449798</v>
      </c>
      <c r="BR47">
        <v>18.776936945775201</v>
      </c>
      <c r="BS47">
        <v>67.940313511018104</v>
      </c>
      <c r="BT47">
        <v>21.8696089133146</v>
      </c>
      <c r="BU47">
        <v>86</v>
      </c>
      <c r="BV47">
        <v>79</v>
      </c>
      <c r="BW47">
        <v>83</v>
      </c>
      <c r="BX47">
        <v>82</v>
      </c>
      <c r="BY47">
        <v>92</v>
      </c>
      <c r="BZ47">
        <v>67</v>
      </c>
      <c r="CA47">
        <v>78</v>
      </c>
      <c r="CB47">
        <v>82</v>
      </c>
      <c r="CC47">
        <v>21</v>
      </c>
      <c r="CD47">
        <v>14</v>
      </c>
      <c r="CE47">
        <v>13</v>
      </c>
      <c r="CF47">
        <v>30</v>
      </c>
      <c r="CG47">
        <v>39</v>
      </c>
      <c r="CH47">
        <v>3</v>
      </c>
      <c r="CI47">
        <v>17</v>
      </c>
      <c r="CJ47">
        <v>38</v>
      </c>
      <c r="CK47">
        <v>57</v>
      </c>
      <c r="CL47">
        <v>21</v>
      </c>
      <c r="CM47">
        <v>60</v>
      </c>
      <c r="CN47">
        <v>96</v>
      </c>
      <c r="CO47">
        <v>27</v>
      </c>
      <c r="CP47">
        <v>85</v>
      </c>
      <c r="CQ47">
        <v>99</v>
      </c>
      <c r="CR47">
        <v>26</v>
      </c>
      <c r="CS47">
        <v>27</v>
      </c>
      <c r="CT47">
        <v>52</v>
      </c>
      <c r="CU47">
        <v>52</v>
      </c>
      <c r="CV47">
        <v>61</v>
      </c>
      <c r="CW47">
        <v>62</v>
      </c>
      <c r="CX47">
        <v>39</v>
      </c>
      <c r="CY47">
        <v>37</v>
      </c>
      <c r="CZ47">
        <v>54</v>
      </c>
      <c r="DA47">
        <v>52</v>
      </c>
      <c r="DB47">
        <v>62</v>
      </c>
      <c r="DC47">
        <v>63</v>
      </c>
      <c r="DD47">
        <v>78</v>
      </c>
      <c r="DE47">
        <v>78</v>
      </c>
      <c r="DF47">
        <v>40</v>
      </c>
      <c r="DG47">
        <v>38</v>
      </c>
      <c r="DH47">
        <v>78</v>
      </c>
      <c r="DI47">
        <v>78</v>
      </c>
      <c r="DJ47">
        <v>96</v>
      </c>
      <c r="DK47">
        <v>91</v>
      </c>
      <c r="DL47">
        <v>46</v>
      </c>
      <c r="DM47">
        <v>48</v>
      </c>
      <c r="DN47">
        <v>93</v>
      </c>
      <c r="DO47">
        <v>91</v>
      </c>
      <c r="DP47">
        <v>99</v>
      </c>
      <c r="DQ47">
        <v>95</v>
      </c>
      <c r="DR47">
        <v>859109</v>
      </c>
      <c r="DS47">
        <v>0</v>
      </c>
      <c r="DT47">
        <v>0</v>
      </c>
      <c r="DU47">
        <v>0</v>
      </c>
      <c r="DV47">
        <v>3</v>
      </c>
      <c r="DW47">
        <v>3</v>
      </c>
      <c r="DX47">
        <v>3.6780298519102E-2</v>
      </c>
      <c r="DY47">
        <v>8.4054201999999998E-5</v>
      </c>
    </row>
    <row r="48" spans="1:129" x14ac:dyDescent="0.75">
      <c r="A48">
        <v>13116</v>
      </c>
      <c r="B48">
        <v>6111003013</v>
      </c>
      <c r="C48" t="s">
        <v>138</v>
      </c>
      <c r="E48" t="s">
        <v>142</v>
      </c>
      <c r="F48" t="s">
        <v>140</v>
      </c>
      <c r="G48" t="s">
        <v>440</v>
      </c>
      <c r="H48" t="s">
        <v>441</v>
      </c>
      <c r="I48">
        <v>9</v>
      </c>
      <c r="J48">
        <v>4491</v>
      </c>
      <c r="K48">
        <v>4466</v>
      </c>
      <c r="L48">
        <v>3035</v>
      </c>
      <c r="M48">
        <v>1353</v>
      </c>
      <c r="N48">
        <v>1453</v>
      </c>
      <c r="O48">
        <v>2673</v>
      </c>
      <c r="P48">
        <v>0.51880055079557497</v>
      </c>
      <c r="Q48">
        <v>0.122548442887649</v>
      </c>
      <c r="R48">
        <v>3606</v>
      </c>
      <c r="S48">
        <v>0.80293921175684702</v>
      </c>
      <c r="T48">
        <v>1048</v>
      </c>
      <c r="U48">
        <v>0.234661889834303</v>
      </c>
      <c r="V48">
        <v>312</v>
      </c>
      <c r="W48">
        <v>0.11672278338945</v>
      </c>
      <c r="X48">
        <v>55</v>
      </c>
      <c r="Y48">
        <v>4.0650406504064998E-2</v>
      </c>
      <c r="Z48">
        <v>343</v>
      </c>
      <c r="AA48">
        <v>0.113014827018121</v>
      </c>
      <c r="AB48">
        <v>153</v>
      </c>
      <c r="AC48">
        <v>3.4068136272544999E-2</v>
      </c>
      <c r="AD48">
        <v>394</v>
      </c>
      <c r="AE48">
        <v>8.7731017590736995E-2</v>
      </c>
      <c r="AF48">
        <v>0.107692307692308</v>
      </c>
      <c r="AG48">
        <v>6.6070875890411003</v>
      </c>
      <c r="AH48">
        <v>60.3414</v>
      </c>
      <c r="AI48">
        <v>0.19967104899999999</v>
      </c>
      <c r="AJ48">
        <v>20</v>
      </c>
      <c r="AK48">
        <v>0.3</v>
      </c>
      <c r="AL48">
        <v>144.22072604926501</v>
      </c>
      <c r="AM48">
        <v>198.54318677533601</v>
      </c>
      <c r="AN48">
        <v>16</v>
      </c>
      <c r="AO48">
        <v>1.1011699931177E-2</v>
      </c>
      <c r="AP48">
        <v>9.6872520070349993E-2</v>
      </c>
      <c r="AQ48">
        <v>2.3878527015859699</v>
      </c>
      <c r="AR48">
        <v>1.4201500408613701</v>
      </c>
      <c r="AS48">
        <v>0</v>
      </c>
      <c r="AT48">
        <v>399.817553217794</v>
      </c>
      <c r="AU48">
        <v>6.7444071603424698</v>
      </c>
      <c r="AV48">
        <v>1.5931297575394301</v>
      </c>
      <c r="AW48">
        <v>16.082817074662799</v>
      </c>
      <c r="AX48">
        <v>3.7990017295171099</v>
      </c>
      <c r="AY48">
        <v>19.714420938</v>
      </c>
      <c r="AZ48">
        <v>4.6568408339999996</v>
      </c>
      <c r="BA48">
        <v>1.556401653</v>
      </c>
      <c r="BB48">
        <v>0.36764532900000002</v>
      </c>
      <c r="BC48">
        <v>8.819609367</v>
      </c>
      <c r="BD48">
        <v>2.083323531</v>
      </c>
      <c r="BE48">
        <v>21.7896231334141</v>
      </c>
      <c r="BF48">
        <v>5.1470346012812502</v>
      </c>
      <c r="BG48">
        <v>23.3460247858008</v>
      </c>
      <c r="BH48">
        <v>5.5146799299442</v>
      </c>
      <c r="BI48">
        <v>5.1880055079557499</v>
      </c>
      <c r="BJ48">
        <v>1.2254844288764899</v>
      </c>
      <c r="BK48">
        <v>29.052830844552101</v>
      </c>
      <c r="BL48">
        <v>6.8627128017083399</v>
      </c>
      <c r="BM48">
        <v>49.286052325579597</v>
      </c>
      <c r="BN48">
        <v>11.642102074326599</v>
      </c>
      <c r="BO48">
        <v>9.8572104651159194</v>
      </c>
      <c r="BP48">
        <v>2.32842041486533</v>
      </c>
      <c r="BQ48">
        <v>0</v>
      </c>
      <c r="BR48">
        <v>0</v>
      </c>
      <c r="BS48">
        <v>51.361254528761897</v>
      </c>
      <c r="BT48">
        <v>12.1322958458772</v>
      </c>
      <c r="BU48">
        <v>61</v>
      </c>
      <c r="BV48">
        <v>43</v>
      </c>
      <c r="BW48">
        <v>67</v>
      </c>
      <c r="BX48">
        <v>46</v>
      </c>
      <c r="BY48">
        <v>89</v>
      </c>
      <c r="BZ48">
        <v>38</v>
      </c>
      <c r="CA48">
        <v>49</v>
      </c>
      <c r="CB48">
        <v>20</v>
      </c>
      <c r="CC48">
        <v>20</v>
      </c>
      <c r="CD48">
        <v>2</v>
      </c>
      <c r="CE48">
        <v>13</v>
      </c>
      <c r="CF48">
        <v>31</v>
      </c>
      <c r="CG48">
        <v>38</v>
      </c>
      <c r="CH48">
        <v>3</v>
      </c>
      <c r="CI48">
        <v>17</v>
      </c>
      <c r="CJ48">
        <v>42</v>
      </c>
      <c r="CK48">
        <v>45</v>
      </c>
      <c r="CL48">
        <v>10</v>
      </c>
      <c r="CM48">
        <v>56</v>
      </c>
      <c r="CN48">
        <v>95</v>
      </c>
      <c r="CO48">
        <v>19</v>
      </c>
      <c r="CP48">
        <v>0</v>
      </c>
      <c r="CQ48">
        <v>99</v>
      </c>
      <c r="CR48">
        <v>20</v>
      </c>
      <c r="CS48">
        <v>16</v>
      </c>
      <c r="CT48">
        <v>43</v>
      </c>
      <c r="CU48">
        <v>33</v>
      </c>
      <c r="CV48">
        <v>49</v>
      </c>
      <c r="CW48">
        <v>40</v>
      </c>
      <c r="CX48">
        <v>32</v>
      </c>
      <c r="CY48">
        <v>24</v>
      </c>
      <c r="CZ48">
        <v>45</v>
      </c>
      <c r="DA48">
        <v>37</v>
      </c>
      <c r="DB48">
        <v>54</v>
      </c>
      <c r="DC48">
        <v>43</v>
      </c>
      <c r="DD48">
        <v>55</v>
      </c>
      <c r="DE48">
        <v>45</v>
      </c>
      <c r="DF48">
        <v>16</v>
      </c>
      <c r="DG48">
        <v>12</v>
      </c>
      <c r="DH48">
        <v>64</v>
      </c>
      <c r="DI48">
        <v>55</v>
      </c>
      <c r="DJ48">
        <v>85</v>
      </c>
      <c r="DK48">
        <v>73</v>
      </c>
      <c r="DL48">
        <v>28</v>
      </c>
      <c r="DM48">
        <v>21</v>
      </c>
      <c r="DN48">
        <v>0</v>
      </c>
      <c r="DO48">
        <v>0</v>
      </c>
      <c r="DP48">
        <v>91</v>
      </c>
      <c r="DQ48">
        <v>78</v>
      </c>
      <c r="DR48">
        <v>1280666</v>
      </c>
      <c r="DS48">
        <v>1063</v>
      </c>
      <c r="DT48">
        <v>0</v>
      </c>
      <c r="DU48">
        <v>0</v>
      </c>
      <c r="DV48">
        <v>2</v>
      </c>
      <c r="DW48">
        <v>0</v>
      </c>
      <c r="DX48">
        <v>4.9213172056227002E-2</v>
      </c>
      <c r="DY48">
        <v>1.254145055E-4</v>
      </c>
    </row>
    <row r="49" spans="1:129" x14ac:dyDescent="0.75">
      <c r="A49">
        <v>13117</v>
      </c>
      <c r="B49">
        <v>6111003101</v>
      </c>
      <c r="C49" t="s">
        <v>138</v>
      </c>
      <c r="E49" t="s">
        <v>142</v>
      </c>
      <c r="F49" t="s">
        <v>140</v>
      </c>
      <c r="G49" t="s">
        <v>440</v>
      </c>
      <c r="H49" t="s">
        <v>441</v>
      </c>
      <c r="I49">
        <v>9</v>
      </c>
      <c r="J49">
        <v>4223</v>
      </c>
      <c r="K49">
        <v>4223</v>
      </c>
      <c r="L49">
        <v>2803</v>
      </c>
      <c r="M49">
        <v>1093</v>
      </c>
      <c r="N49">
        <v>1114</v>
      </c>
      <c r="O49">
        <v>2342</v>
      </c>
      <c r="P49">
        <v>0.56346199384323903</v>
      </c>
      <c r="Q49">
        <v>0.140033691943066</v>
      </c>
      <c r="R49">
        <v>3910</v>
      </c>
      <c r="S49">
        <v>0.92588207435472403</v>
      </c>
      <c r="T49">
        <v>849</v>
      </c>
      <c r="U49">
        <v>0.201041913331754</v>
      </c>
      <c r="V49">
        <v>12</v>
      </c>
      <c r="W49">
        <v>5.1238257899229997E-3</v>
      </c>
      <c r="X49">
        <v>73</v>
      </c>
      <c r="Y49">
        <v>6.6788655077768003E-2</v>
      </c>
      <c r="Z49">
        <v>772</v>
      </c>
      <c r="AA49">
        <v>0.27541919372101298</v>
      </c>
      <c r="AB49">
        <v>419</v>
      </c>
      <c r="AC49">
        <v>9.9218565001184006E-2</v>
      </c>
      <c r="AD49">
        <v>407</v>
      </c>
      <c r="AE49">
        <v>9.6376983187308002E-2</v>
      </c>
      <c r="AF49">
        <v>0.151794871794872</v>
      </c>
      <c r="AG49">
        <v>6.6913986301369901</v>
      </c>
      <c r="AH49">
        <v>60.239919999999898</v>
      </c>
      <c r="AI49">
        <v>0.22289424799999999</v>
      </c>
      <c r="AJ49">
        <v>40</v>
      </c>
      <c r="AK49">
        <v>0.3</v>
      </c>
      <c r="AL49">
        <v>62.494841119114199</v>
      </c>
      <c r="AM49">
        <v>212.95490832521</v>
      </c>
      <c r="AN49">
        <v>374</v>
      </c>
      <c r="AO49">
        <v>0.33572710951526002</v>
      </c>
      <c r="AP49">
        <v>0.125407684389053</v>
      </c>
      <c r="AQ49">
        <v>6.66098888390892</v>
      </c>
      <c r="AR49">
        <v>3.31889571641244</v>
      </c>
      <c r="AS49">
        <v>0</v>
      </c>
      <c r="AT49">
        <v>108.022499724646</v>
      </c>
      <c r="AU49">
        <v>7.8884679138053402</v>
      </c>
      <c r="AV49">
        <v>1.96047168720292</v>
      </c>
      <c r="AW49">
        <v>17.467321809140401</v>
      </c>
      <c r="AX49">
        <v>4.3410444502350396</v>
      </c>
      <c r="AY49">
        <v>25.355789729999898</v>
      </c>
      <c r="AZ49">
        <v>6.3015161399999897</v>
      </c>
      <c r="BA49">
        <v>51.275041453999897</v>
      </c>
      <c r="BB49">
        <v>12.743065971999901</v>
      </c>
      <c r="BC49">
        <v>9.5788538980000002</v>
      </c>
      <c r="BD49">
        <v>2.3805727640000001</v>
      </c>
      <c r="BE49">
        <v>19.157707790670099</v>
      </c>
      <c r="BF49">
        <v>4.7611455260642401</v>
      </c>
      <c r="BG49">
        <v>27.046175704475399</v>
      </c>
      <c r="BH49">
        <v>6.7216172132671597</v>
      </c>
      <c r="BI49">
        <v>33.807719630594299</v>
      </c>
      <c r="BJ49">
        <v>8.4020215165839591</v>
      </c>
      <c r="BK49">
        <v>37.188491593653701</v>
      </c>
      <c r="BL49">
        <v>9.2422236682423495</v>
      </c>
      <c r="BM49">
        <v>55.782737390480598</v>
      </c>
      <c r="BN49">
        <v>13.863335502363499</v>
      </c>
      <c r="BO49">
        <v>22.538479753729501</v>
      </c>
      <c r="BP49">
        <v>5.6013476777226403</v>
      </c>
      <c r="BQ49">
        <v>0</v>
      </c>
      <c r="BR49">
        <v>0</v>
      </c>
      <c r="BS49">
        <v>55.782737390480598</v>
      </c>
      <c r="BT49">
        <v>13.863335502363499</v>
      </c>
      <c r="BU49">
        <v>68</v>
      </c>
      <c r="BV49">
        <v>51</v>
      </c>
      <c r="BW49">
        <v>85</v>
      </c>
      <c r="BX49">
        <v>39</v>
      </c>
      <c r="BY49">
        <v>0</v>
      </c>
      <c r="BZ49">
        <v>53</v>
      </c>
      <c r="CA49">
        <v>79</v>
      </c>
      <c r="CB49">
        <v>92</v>
      </c>
      <c r="CC49">
        <v>26</v>
      </c>
      <c r="CD49">
        <v>22</v>
      </c>
      <c r="CE49">
        <v>14</v>
      </c>
      <c r="CF49">
        <v>31</v>
      </c>
      <c r="CG49">
        <v>45</v>
      </c>
      <c r="CH49">
        <v>91</v>
      </c>
      <c r="CI49">
        <v>17</v>
      </c>
      <c r="CJ49">
        <v>34</v>
      </c>
      <c r="CK49">
        <v>48</v>
      </c>
      <c r="CL49">
        <v>60</v>
      </c>
      <c r="CM49">
        <v>66</v>
      </c>
      <c r="CN49">
        <v>99</v>
      </c>
      <c r="CO49">
        <v>40</v>
      </c>
      <c r="CP49">
        <v>0</v>
      </c>
      <c r="CQ49">
        <v>99</v>
      </c>
      <c r="CR49">
        <v>23</v>
      </c>
      <c r="CS49">
        <v>20</v>
      </c>
      <c r="CT49">
        <v>46</v>
      </c>
      <c r="CU49">
        <v>37</v>
      </c>
      <c r="CV49">
        <v>59</v>
      </c>
      <c r="CW49">
        <v>51</v>
      </c>
      <c r="CX49">
        <v>94</v>
      </c>
      <c r="CY49">
        <v>89</v>
      </c>
      <c r="CZ49">
        <v>48</v>
      </c>
      <c r="DA49">
        <v>41</v>
      </c>
      <c r="DB49">
        <v>49</v>
      </c>
      <c r="DC49">
        <v>41</v>
      </c>
      <c r="DD49">
        <v>62</v>
      </c>
      <c r="DE49">
        <v>52</v>
      </c>
      <c r="DF49">
        <v>71</v>
      </c>
      <c r="DG49">
        <v>60</v>
      </c>
      <c r="DH49">
        <v>74</v>
      </c>
      <c r="DI49">
        <v>65</v>
      </c>
      <c r="DJ49">
        <v>90</v>
      </c>
      <c r="DK49">
        <v>79</v>
      </c>
      <c r="DL49">
        <v>54</v>
      </c>
      <c r="DM49">
        <v>46</v>
      </c>
      <c r="DN49">
        <v>0</v>
      </c>
      <c r="DO49">
        <v>0</v>
      </c>
      <c r="DP49">
        <v>94</v>
      </c>
      <c r="DQ49">
        <v>82</v>
      </c>
      <c r="DR49">
        <v>1215690</v>
      </c>
      <c r="DS49">
        <v>0</v>
      </c>
      <c r="DT49">
        <v>0</v>
      </c>
      <c r="DU49">
        <v>0</v>
      </c>
      <c r="DV49">
        <v>3</v>
      </c>
      <c r="DW49">
        <v>2</v>
      </c>
      <c r="DX49">
        <v>5.1470437221672001E-2</v>
      </c>
      <c r="DY49">
        <v>1.18925036E-4</v>
      </c>
    </row>
    <row r="50" spans="1:129" x14ac:dyDescent="0.75">
      <c r="A50">
        <v>13118</v>
      </c>
      <c r="B50">
        <v>6111003102</v>
      </c>
      <c r="C50" t="s">
        <v>138</v>
      </c>
      <c r="E50" t="s">
        <v>142</v>
      </c>
      <c r="F50" t="s">
        <v>140</v>
      </c>
      <c r="G50" t="s">
        <v>440</v>
      </c>
      <c r="H50" t="s">
        <v>441</v>
      </c>
      <c r="I50">
        <v>9</v>
      </c>
      <c r="J50">
        <v>4257</v>
      </c>
      <c r="K50">
        <v>4257</v>
      </c>
      <c r="L50">
        <v>2749</v>
      </c>
      <c r="M50">
        <v>1033</v>
      </c>
      <c r="N50">
        <v>1033</v>
      </c>
      <c r="O50">
        <v>2446</v>
      </c>
      <c r="P50">
        <v>0.43915903218228802</v>
      </c>
      <c r="Q50">
        <v>8.2975433606609E-2</v>
      </c>
      <c r="R50">
        <v>3318</v>
      </c>
      <c r="S50">
        <v>0.77942212825933699</v>
      </c>
      <c r="T50">
        <v>421</v>
      </c>
      <c r="U50">
        <v>9.8895936105238003E-2</v>
      </c>
      <c r="V50">
        <v>88</v>
      </c>
      <c r="W50">
        <v>3.5977105478332001E-2</v>
      </c>
      <c r="X50">
        <v>40</v>
      </c>
      <c r="Y50">
        <v>3.8722168441433003E-2</v>
      </c>
      <c r="Z50">
        <v>246</v>
      </c>
      <c r="AA50">
        <v>8.9487086213168004E-2</v>
      </c>
      <c r="AB50">
        <v>155</v>
      </c>
      <c r="AC50">
        <v>3.6410617805967001E-2</v>
      </c>
      <c r="AD50">
        <v>575</v>
      </c>
      <c r="AE50">
        <v>0.13507164669955299</v>
      </c>
      <c r="AF50">
        <v>0.151794871794872</v>
      </c>
      <c r="AG50">
        <v>6.6913986301369901</v>
      </c>
      <c r="AH50">
        <v>60.239919999999898</v>
      </c>
      <c r="AI50">
        <v>0.22289424799999999</v>
      </c>
      <c r="AJ50">
        <v>40</v>
      </c>
      <c r="AK50">
        <v>0.3</v>
      </c>
      <c r="AL50">
        <v>66.075739974943303</v>
      </c>
      <c r="AM50">
        <v>230.27086798514401</v>
      </c>
      <c r="AN50">
        <v>0</v>
      </c>
      <c r="AO50">
        <v>0</v>
      </c>
      <c r="AP50">
        <v>0.11887387553168299</v>
      </c>
      <c r="AQ50">
        <v>6.2785213725318902</v>
      </c>
      <c r="AR50">
        <v>3.2453493925306298</v>
      </c>
      <c r="AS50">
        <v>0</v>
      </c>
      <c r="AT50">
        <v>103.51276809787601</v>
      </c>
      <c r="AU50">
        <v>6.1482264505520297</v>
      </c>
      <c r="AV50">
        <v>1.1616560704925201</v>
      </c>
      <c r="AW50">
        <v>13.613929997650899</v>
      </c>
      <c r="AX50">
        <v>2.57223844180487</v>
      </c>
      <c r="AY50">
        <v>19.762156439999998</v>
      </c>
      <c r="AZ50">
        <v>3.7338945300000002</v>
      </c>
      <c r="BA50">
        <v>39.963471912000003</v>
      </c>
      <c r="BB50">
        <v>7.550764494</v>
      </c>
      <c r="BC50">
        <v>7.4657035440000001</v>
      </c>
      <c r="BD50">
        <v>1.410582378</v>
      </c>
      <c r="BE50">
        <v>15.37056612638</v>
      </c>
      <c r="BF50">
        <v>2.9041401762313099</v>
      </c>
      <c r="BG50">
        <v>21.957951609114399</v>
      </c>
      <c r="BH50">
        <v>4.1487716803304497</v>
      </c>
      <c r="BI50">
        <v>0</v>
      </c>
      <c r="BJ50">
        <v>0</v>
      </c>
      <c r="BK50">
        <v>28.106178059666401</v>
      </c>
      <c r="BL50">
        <v>5.3104277508229698</v>
      </c>
      <c r="BM50">
        <v>43.476744186046503</v>
      </c>
      <c r="BN50">
        <v>8.21456792705429</v>
      </c>
      <c r="BO50">
        <v>17.1272022551092</v>
      </c>
      <c r="BP50">
        <v>3.2360419106577498</v>
      </c>
      <c r="BQ50">
        <v>0</v>
      </c>
      <c r="BR50">
        <v>0</v>
      </c>
      <c r="BS50">
        <v>43.476744186046503</v>
      </c>
      <c r="BT50">
        <v>8.21456792705429</v>
      </c>
      <c r="BU50">
        <v>48</v>
      </c>
      <c r="BV50">
        <v>18</v>
      </c>
      <c r="BW50">
        <v>64</v>
      </c>
      <c r="BX50">
        <v>12</v>
      </c>
      <c r="BY50">
        <v>23</v>
      </c>
      <c r="BZ50">
        <v>36</v>
      </c>
      <c r="CA50">
        <v>41</v>
      </c>
      <c r="CB50">
        <v>22</v>
      </c>
      <c r="CC50">
        <v>49</v>
      </c>
      <c r="CD50">
        <v>22</v>
      </c>
      <c r="CE50">
        <v>14</v>
      </c>
      <c r="CF50">
        <v>31</v>
      </c>
      <c r="CG50">
        <v>45</v>
      </c>
      <c r="CH50">
        <v>91</v>
      </c>
      <c r="CI50">
        <v>17</v>
      </c>
      <c r="CJ50">
        <v>35</v>
      </c>
      <c r="CK50">
        <v>50</v>
      </c>
      <c r="CL50">
        <v>0</v>
      </c>
      <c r="CM50">
        <v>64</v>
      </c>
      <c r="CN50">
        <v>99</v>
      </c>
      <c r="CO50">
        <v>39</v>
      </c>
      <c r="CP50">
        <v>0</v>
      </c>
      <c r="CQ50">
        <v>99</v>
      </c>
      <c r="CR50">
        <v>18</v>
      </c>
      <c r="CS50">
        <v>12</v>
      </c>
      <c r="CT50">
        <v>38</v>
      </c>
      <c r="CU50">
        <v>24</v>
      </c>
      <c r="CV50">
        <v>49</v>
      </c>
      <c r="CW50">
        <v>33</v>
      </c>
      <c r="CX50">
        <v>92</v>
      </c>
      <c r="CY50">
        <v>72</v>
      </c>
      <c r="CZ50">
        <v>39</v>
      </c>
      <c r="DA50">
        <v>26</v>
      </c>
      <c r="DB50">
        <v>41</v>
      </c>
      <c r="DC50">
        <v>26</v>
      </c>
      <c r="DD50">
        <v>53</v>
      </c>
      <c r="DE50">
        <v>35</v>
      </c>
      <c r="DF50">
        <v>0</v>
      </c>
      <c r="DG50">
        <v>0</v>
      </c>
      <c r="DH50">
        <v>62</v>
      </c>
      <c r="DI50">
        <v>46</v>
      </c>
      <c r="DJ50">
        <v>80</v>
      </c>
      <c r="DK50">
        <v>60</v>
      </c>
      <c r="DL50">
        <v>44</v>
      </c>
      <c r="DM50">
        <v>29</v>
      </c>
      <c r="DN50">
        <v>0</v>
      </c>
      <c r="DO50">
        <v>0</v>
      </c>
      <c r="DP50">
        <v>84</v>
      </c>
      <c r="DQ50">
        <v>63</v>
      </c>
      <c r="DR50">
        <v>1078228</v>
      </c>
      <c r="DS50">
        <v>0</v>
      </c>
      <c r="DT50">
        <v>0</v>
      </c>
      <c r="DU50">
        <v>0</v>
      </c>
      <c r="DV50">
        <v>3</v>
      </c>
      <c r="DW50">
        <v>0</v>
      </c>
      <c r="DX50">
        <v>4.2558502645316999E-2</v>
      </c>
      <c r="DY50">
        <v>1.05478786E-4</v>
      </c>
    </row>
    <row r="51" spans="1:129" x14ac:dyDescent="0.75">
      <c r="A51">
        <v>13119</v>
      </c>
      <c r="B51">
        <v>6111003201</v>
      </c>
      <c r="C51" t="s">
        <v>138</v>
      </c>
      <c r="E51" t="s">
        <v>142</v>
      </c>
      <c r="F51" t="s">
        <v>140</v>
      </c>
      <c r="G51" t="s">
        <v>440</v>
      </c>
      <c r="H51" t="s">
        <v>441</v>
      </c>
      <c r="I51">
        <v>9</v>
      </c>
      <c r="J51">
        <v>4352</v>
      </c>
      <c r="K51">
        <v>4017</v>
      </c>
      <c r="L51">
        <v>2407</v>
      </c>
      <c r="M51">
        <v>726</v>
      </c>
      <c r="N51">
        <v>826</v>
      </c>
      <c r="O51">
        <v>2170</v>
      </c>
      <c r="P51">
        <v>0.77742694993886197</v>
      </c>
      <c r="Q51">
        <v>0.33689756241273799</v>
      </c>
      <c r="R51">
        <v>4315</v>
      </c>
      <c r="S51">
        <v>0.99149816176470495</v>
      </c>
      <c r="T51">
        <v>2263</v>
      </c>
      <c r="U51">
        <v>0.56335573811301898</v>
      </c>
      <c r="V51">
        <v>166</v>
      </c>
      <c r="W51">
        <v>7.6497695852535005E-2</v>
      </c>
      <c r="X51">
        <v>268</v>
      </c>
      <c r="Y51">
        <v>0.369146005509641</v>
      </c>
      <c r="Z51">
        <v>1184</v>
      </c>
      <c r="AA51">
        <v>0.49189862899875297</v>
      </c>
      <c r="AB51">
        <v>404</v>
      </c>
      <c r="AC51">
        <v>9.2830882352940999E-2</v>
      </c>
      <c r="AD51">
        <v>172</v>
      </c>
      <c r="AE51">
        <v>3.9522058823529001E-2</v>
      </c>
      <c r="AF51">
        <v>0.183589743589745</v>
      </c>
      <c r="AG51">
        <v>6.7122315068493199</v>
      </c>
      <c r="AH51">
        <v>59.84816</v>
      </c>
      <c r="AI51">
        <v>0.22773274900000001</v>
      </c>
      <c r="AJ51">
        <v>40</v>
      </c>
      <c r="AK51">
        <v>0.3</v>
      </c>
      <c r="AL51">
        <v>45.038757117799499</v>
      </c>
      <c r="AM51">
        <v>291.81501457888601</v>
      </c>
      <c r="AN51">
        <v>532</v>
      </c>
      <c r="AO51">
        <v>0.644067796610169</v>
      </c>
      <c r="AP51">
        <v>0.138010873532426</v>
      </c>
      <c r="AQ51">
        <v>10.5114554296064</v>
      </c>
      <c r="AR51">
        <v>3.9216187389408401</v>
      </c>
      <c r="AS51">
        <v>0</v>
      </c>
      <c r="AT51">
        <v>93.822719060334094</v>
      </c>
      <c r="AU51">
        <v>10.883977299144</v>
      </c>
      <c r="AV51">
        <v>4.7165658737783298</v>
      </c>
      <c r="AW51">
        <v>21.7679545982881</v>
      </c>
      <c r="AX51">
        <v>9.4331317475566596</v>
      </c>
      <c r="AY51">
        <v>35.761639699999897</v>
      </c>
      <c r="AZ51">
        <v>15.4972878519999</v>
      </c>
      <c r="BA51">
        <v>70.745852450000001</v>
      </c>
      <c r="BB51">
        <v>30.657678141999899</v>
      </c>
      <c r="BC51">
        <v>13.21625815</v>
      </c>
      <c r="BD51">
        <v>5.7272585539999996</v>
      </c>
      <c r="BE51">
        <v>23.322808498165799</v>
      </c>
      <c r="BF51">
        <v>10.1069268723821</v>
      </c>
      <c r="BG51">
        <v>45.090763096453898</v>
      </c>
      <c r="BH51">
        <v>19.540058619938801</v>
      </c>
      <c r="BI51">
        <v>67.636144644680897</v>
      </c>
      <c r="BJ51">
        <v>29.3100879299082</v>
      </c>
      <c r="BK51">
        <v>54.419886495720299</v>
      </c>
      <c r="BL51">
        <v>23.582829368891598</v>
      </c>
      <c r="BM51">
        <v>76.965268043947304</v>
      </c>
      <c r="BN51">
        <v>33.352858678860997</v>
      </c>
      <c r="BO51">
        <v>35.761639697187597</v>
      </c>
      <c r="BP51">
        <v>15.4972878709859</v>
      </c>
      <c r="BQ51">
        <v>0</v>
      </c>
      <c r="BR51">
        <v>0</v>
      </c>
      <c r="BS51">
        <v>76.965268043947304</v>
      </c>
      <c r="BT51">
        <v>33.352858678860997</v>
      </c>
      <c r="BU51">
        <v>95</v>
      </c>
      <c r="BV51">
        <v>96</v>
      </c>
      <c r="BW51">
        <v>97</v>
      </c>
      <c r="BX51">
        <v>91</v>
      </c>
      <c r="BY51">
        <v>67</v>
      </c>
      <c r="BZ51">
        <v>98</v>
      </c>
      <c r="CA51">
        <v>96</v>
      </c>
      <c r="CB51">
        <v>89</v>
      </c>
      <c r="CC51">
        <v>3</v>
      </c>
      <c r="CD51">
        <v>59</v>
      </c>
      <c r="CE51">
        <v>14</v>
      </c>
      <c r="CF51">
        <v>28</v>
      </c>
      <c r="CG51">
        <v>46</v>
      </c>
      <c r="CH51">
        <v>91</v>
      </c>
      <c r="CI51">
        <v>17</v>
      </c>
      <c r="CJ51">
        <v>30</v>
      </c>
      <c r="CK51">
        <v>58</v>
      </c>
      <c r="CL51">
        <v>87</v>
      </c>
      <c r="CM51">
        <v>70</v>
      </c>
      <c r="CN51">
        <v>99</v>
      </c>
      <c r="CO51">
        <v>46</v>
      </c>
      <c r="CP51">
        <v>0</v>
      </c>
      <c r="CQ51">
        <v>99</v>
      </c>
      <c r="CR51">
        <v>31</v>
      </c>
      <c r="CS51">
        <v>41</v>
      </c>
      <c r="CT51">
        <v>53</v>
      </c>
      <c r="CU51">
        <v>65</v>
      </c>
      <c r="CV51">
        <v>73</v>
      </c>
      <c r="CW51">
        <v>83</v>
      </c>
      <c r="CX51">
        <v>98</v>
      </c>
      <c r="CY51">
        <v>99</v>
      </c>
      <c r="CZ51">
        <v>58</v>
      </c>
      <c r="DA51">
        <v>62</v>
      </c>
      <c r="DB51">
        <v>57</v>
      </c>
      <c r="DC51">
        <v>70</v>
      </c>
      <c r="DD51">
        <v>85</v>
      </c>
      <c r="DE51">
        <v>92</v>
      </c>
      <c r="DF51">
        <v>98</v>
      </c>
      <c r="DG51">
        <v>99</v>
      </c>
      <c r="DH51">
        <v>91</v>
      </c>
      <c r="DI51">
        <v>96</v>
      </c>
      <c r="DJ51">
        <v>99</v>
      </c>
      <c r="DK51">
        <v>99</v>
      </c>
      <c r="DL51">
        <v>74</v>
      </c>
      <c r="DM51">
        <v>85</v>
      </c>
      <c r="DN51">
        <v>0</v>
      </c>
      <c r="DO51">
        <v>0</v>
      </c>
      <c r="DP51">
        <v>99</v>
      </c>
      <c r="DQ51">
        <v>99</v>
      </c>
      <c r="DR51">
        <v>531482</v>
      </c>
      <c r="DS51">
        <v>0</v>
      </c>
      <c r="DT51">
        <v>0</v>
      </c>
      <c r="DU51">
        <v>0</v>
      </c>
      <c r="DV51">
        <v>6</v>
      </c>
      <c r="DW51">
        <v>8</v>
      </c>
      <c r="DX51">
        <v>2.9554355489236999E-2</v>
      </c>
      <c r="DY51">
        <v>5.19873685E-5</v>
      </c>
    </row>
    <row r="52" spans="1:129" x14ac:dyDescent="0.75">
      <c r="A52">
        <v>13120</v>
      </c>
      <c r="B52">
        <v>6111003301</v>
      </c>
      <c r="C52" t="s">
        <v>138</v>
      </c>
      <c r="E52" t="s">
        <v>142</v>
      </c>
      <c r="F52" t="s">
        <v>140</v>
      </c>
      <c r="G52" t="s">
        <v>440</v>
      </c>
      <c r="H52" t="s">
        <v>441</v>
      </c>
      <c r="I52">
        <v>9</v>
      </c>
      <c r="J52">
        <v>2458</v>
      </c>
      <c r="K52">
        <v>2344</v>
      </c>
      <c r="L52">
        <v>1649</v>
      </c>
      <c r="M52">
        <v>673</v>
      </c>
      <c r="N52">
        <v>806</v>
      </c>
      <c r="O52">
        <v>1197</v>
      </c>
      <c r="P52">
        <v>0.58034415032616204</v>
      </c>
      <c r="Q52">
        <v>0.16793052126753999</v>
      </c>
      <c r="R52">
        <v>1948</v>
      </c>
      <c r="S52">
        <v>0.79251423921887698</v>
      </c>
      <c r="T52">
        <v>863</v>
      </c>
      <c r="U52">
        <v>0.368174061433447</v>
      </c>
      <c r="V52">
        <v>0</v>
      </c>
      <c r="W52">
        <v>0</v>
      </c>
      <c r="X52">
        <v>79</v>
      </c>
      <c r="Y52">
        <v>0.117384843982169</v>
      </c>
      <c r="Z52">
        <v>293</v>
      </c>
      <c r="AA52">
        <v>0.17768344451182499</v>
      </c>
      <c r="AB52">
        <v>205</v>
      </c>
      <c r="AC52">
        <v>8.3401139137510003E-2</v>
      </c>
      <c r="AD52">
        <v>277</v>
      </c>
      <c r="AE52">
        <v>0.11269324654190301</v>
      </c>
      <c r="AF52">
        <v>0.17641025641025701</v>
      </c>
      <c r="AG52">
        <v>6.6627594520547904</v>
      </c>
      <c r="AH52">
        <v>59.988709999999898</v>
      </c>
      <c r="AI52">
        <v>0.22379252499999999</v>
      </c>
      <c r="AJ52">
        <v>30</v>
      </c>
      <c r="AK52">
        <v>0.3</v>
      </c>
      <c r="AL52">
        <v>67.719619289298194</v>
      </c>
      <c r="AM52">
        <v>210.53038776315699</v>
      </c>
      <c r="AN52">
        <v>119</v>
      </c>
      <c r="AO52">
        <v>0.14764267990074401</v>
      </c>
      <c r="AP52">
        <v>0.119874421441729</v>
      </c>
      <c r="AQ52">
        <v>3.66838129251378</v>
      </c>
      <c r="AR52">
        <v>4.1057381825068902</v>
      </c>
      <c r="AS52">
        <v>6.13222055273308</v>
      </c>
      <c r="AT52">
        <v>166.525662638596</v>
      </c>
      <c r="AU52">
        <v>8.1248181045662609</v>
      </c>
      <c r="AV52">
        <v>2.35102729774556</v>
      </c>
      <c r="AW52">
        <v>16.829980359458599</v>
      </c>
      <c r="AX52">
        <v>4.8699851167586496</v>
      </c>
      <c r="AY52">
        <v>26.115486749999899</v>
      </c>
      <c r="AZ52">
        <v>7.5568734449999999</v>
      </c>
      <c r="BA52">
        <v>24.374454299999901</v>
      </c>
      <c r="BB52">
        <v>7.0530818819999999</v>
      </c>
      <c r="BC52">
        <v>9.8658505499999904</v>
      </c>
      <c r="BD52">
        <v>2.8548188570000002</v>
      </c>
      <c r="BE52">
        <v>20.312045261415602</v>
      </c>
      <c r="BF52">
        <v>5.8775682443638999</v>
      </c>
      <c r="BG52">
        <v>27.2761750653296</v>
      </c>
      <c r="BH52">
        <v>7.8927344995743702</v>
      </c>
      <c r="BI52">
        <v>23.213766013046399</v>
      </c>
      <c r="BJ52">
        <v>6.7172208507015903</v>
      </c>
      <c r="BK52">
        <v>37.1420256208743</v>
      </c>
      <c r="BL52">
        <v>10.747553361122501</v>
      </c>
      <c r="BM52">
        <v>56.293382581637701</v>
      </c>
      <c r="BN52">
        <v>16.289260562951299</v>
      </c>
      <c r="BO52">
        <v>27.856519215655702</v>
      </c>
      <c r="BP52">
        <v>8.0606650208419204</v>
      </c>
      <c r="BQ52">
        <v>53.972005980333002</v>
      </c>
      <c r="BR52">
        <v>15.617538477881199</v>
      </c>
      <c r="BS52">
        <v>57.454070882289997</v>
      </c>
      <c r="BT52">
        <v>16.625121605486399</v>
      </c>
      <c r="BU52">
        <v>71</v>
      </c>
      <c r="BV52">
        <v>62</v>
      </c>
      <c r="BW52">
        <v>66</v>
      </c>
      <c r="BX52">
        <v>69</v>
      </c>
      <c r="BY52">
        <v>0</v>
      </c>
      <c r="BZ52">
        <v>73</v>
      </c>
      <c r="CA52">
        <v>63</v>
      </c>
      <c r="CB52">
        <v>83</v>
      </c>
      <c r="CC52">
        <v>35</v>
      </c>
      <c r="CD52">
        <v>51</v>
      </c>
      <c r="CE52">
        <v>14</v>
      </c>
      <c r="CF52">
        <v>29</v>
      </c>
      <c r="CG52">
        <v>45</v>
      </c>
      <c r="CH52">
        <v>42</v>
      </c>
      <c r="CI52">
        <v>17</v>
      </c>
      <c r="CJ52">
        <v>35</v>
      </c>
      <c r="CK52">
        <v>47</v>
      </c>
      <c r="CL52">
        <v>40</v>
      </c>
      <c r="CM52">
        <v>64</v>
      </c>
      <c r="CN52">
        <v>97</v>
      </c>
      <c r="CO52">
        <v>48</v>
      </c>
      <c r="CP52">
        <v>93</v>
      </c>
      <c r="CQ52">
        <v>99</v>
      </c>
      <c r="CR52">
        <v>24</v>
      </c>
      <c r="CS52">
        <v>23</v>
      </c>
      <c r="CT52">
        <v>45</v>
      </c>
      <c r="CU52">
        <v>41</v>
      </c>
      <c r="CV52">
        <v>60</v>
      </c>
      <c r="CW52">
        <v>58</v>
      </c>
      <c r="CX52">
        <v>74</v>
      </c>
      <c r="CY52">
        <v>69</v>
      </c>
      <c r="CZ52">
        <v>49</v>
      </c>
      <c r="DA52">
        <v>45</v>
      </c>
      <c r="DB52">
        <v>52</v>
      </c>
      <c r="DC52">
        <v>49</v>
      </c>
      <c r="DD52">
        <v>62</v>
      </c>
      <c r="DE52">
        <v>59</v>
      </c>
      <c r="DF52">
        <v>57</v>
      </c>
      <c r="DG52">
        <v>51</v>
      </c>
      <c r="DH52">
        <v>74</v>
      </c>
      <c r="DI52">
        <v>71</v>
      </c>
      <c r="DJ52">
        <v>90</v>
      </c>
      <c r="DK52">
        <v>84</v>
      </c>
      <c r="DL52">
        <v>63</v>
      </c>
      <c r="DM52">
        <v>61</v>
      </c>
      <c r="DN52">
        <v>91</v>
      </c>
      <c r="DO52">
        <v>87</v>
      </c>
      <c r="DP52">
        <v>95</v>
      </c>
      <c r="DQ52">
        <v>88</v>
      </c>
      <c r="DR52">
        <v>787064</v>
      </c>
      <c r="DS52">
        <v>0</v>
      </c>
      <c r="DT52">
        <v>0</v>
      </c>
      <c r="DU52">
        <v>1</v>
      </c>
      <c r="DV52">
        <v>3</v>
      </c>
      <c r="DW52">
        <v>3</v>
      </c>
      <c r="DX52">
        <v>3.7605916041390998E-2</v>
      </c>
      <c r="DY52">
        <v>7.6995417000000005E-5</v>
      </c>
    </row>
    <row r="53" spans="1:129" x14ac:dyDescent="0.75">
      <c r="A53">
        <v>13121</v>
      </c>
      <c r="B53">
        <v>6111003302</v>
      </c>
      <c r="C53" t="s">
        <v>138</v>
      </c>
      <c r="E53" t="s">
        <v>142</v>
      </c>
      <c r="F53" t="s">
        <v>140</v>
      </c>
      <c r="G53" t="s">
        <v>440</v>
      </c>
      <c r="H53" t="s">
        <v>441</v>
      </c>
      <c r="I53">
        <v>9</v>
      </c>
      <c r="J53">
        <v>6022</v>
      </c>
      <c r="K53">
        <v>5906</v>
      </c>
      <c r="L53">
        <v>3638</v>
      </c>
      <c r="M53">
        <v>1520</v>
      </c>
      <c r="N53">
        <v>1554</v>
      </c>
      <c r="O53">
        <v>2865</v>
      </c>
      <c r="P53">
        <v>0.58974298775581002</v>
      </c>
      <c r="Q53">
        <v>0.17644954947000499</v>
      </c>
      <c r="R53">
        <v>5241</v>
      </c>
      <c r="S53">
        <v>0.87030886748588498</v>
      </c>
      <c r="T53">
        <v>1826</v>
      </c>
      <c r="U53">
        <v>0.309177108025736</v>
      </c>
      <c r="V53">
        <v>173</v>
      </c>
      <c r="W53">
        <v>6.0383944153577999E-2</v>
      </c>
      <c r="X53">
        <v>156</v>
      </c>
      <c r="Y53">
        <v>0.102631578947368</v>
      </c>
      <c r="Z53">
        <v>850</v>
      </c>
      <c r="AA53">
        <v>0.233644859813084</v>
      </c>
      <c r="AB53">
        <v>383</v>
      </c>
      <c r="AC53">
        <v>6.3600132846230006E-2</v>
      </c>
      <c r="AD53">
        <v>718</v>
      </c>
      <c r="AE53">
        <v>0.119229491863168</v>
      </c>
      <c r="AF53">
        <v>0.17641025641025701</v>
      </c>
      <c r="AG53">
        <v>6.6627594520547904</v>
      </c>
      <c r="AH53">
        <v>59.988709999999898</v>
      </c>
      <c r="AI53">
        <v>0.22379252499999999</v>
      </c>
      <c r="AJ53">
        <v>30</v>
      </c>
      <c r="AK53">
        <v>0.3</v>
      </c>
      <c r="AL53">
        <v>72.334297610202796</v>
      </c>
      <c r="AM53">
        <v>122.301165175606</v>
      </c>
      <c r="AN53">
        <v>458</v>
      </c>
      <c r="AO53">
        <v>0.294723294723294</v>
      </c>
      <c r="AP53">
        <v>0.121395229889895</v>
      </c>
      <c r="AQ53">
        <v>4.7419163849395103</v>
      </c>
      <c r="AR53">
        <v>3.0722400799105398</v>
      </c>
      <c r="AS53">
        <v>0</v>
      </c>
      <c r="AT53">
        <v>141.773763152589</v>
      </c>
      <c r="AU53">
        <v>8.2564018285813408</v>
      </c>
      <c r="AV53">
        <v>2.47029369258007</v>
      </c>
      <c r="AW53">
        <v>17.102546644918402</v>
      </c>
      <c r="AX53">
        <v>5.1170369346301401</v>
      </c>
      <c r="AY53">
        <v>26.538434460000001</v>
      </c>
      <c r="AZ53">
        <v>7.9402297050000001</v>
      </c>
      <c r="BA53">
        <v>24.769205496000001</v>
      </c>
      <c r="BB53">
        <v>7.4108810580000002</v>
      </c>
      <c r="BC53">
        <v>10.025630796</v>
      </c>
      <c r="BD53">
        <v>2.9996423330000002</v>
      </c>
      <c r="BE53">
        <v>21.2307475592091</v>
      </c>
      <c r="BF53">
        <v>6.3521837809201704</v>
      </c>
      <c r="BG53">
        <v>18.282032620430101</v>
      </c>
      <c r="BH53">
        <v>5.4699360335701499</v>
      </c>
      <c r="BI53">
        <v>33.025607314325299</v>
      </c>
      <c r="BJ53">
        <v>9.8811747703202801</v>
      </c>
      <c r="BK53">
        <v>38.333294204127597</v>
      </c>
      <c r="BL53">
        <v>11.4692207155503</v>
      </c>
      <c r="BM53">
        <v>57.794812800069302</v>
      </c>
      <c r="BN53">
        <v>17.2920558480604</v>
      </c>
      <c r="BO53">
        <v>21.820490546964901</v>
      </c>
      <c r="BP53">
        <v>6.5286333303901802</v>
      </c>
      <c r="BQ53">
        <v>0</v>
      </c>
      <c r="BR53">
        <v>0</v>
      </c>
      <c r="BS53">
        <v>58.3845557878251</v>
      </c>
      <c r="BT53">
        <v>17.4685053975304</v>
      </c>
      <c r="BU53">
        <v>72</v>
      </c>
      <c r="BV53">
        <v>65</v>
      </c>
      <c r="BW53">
        <v>76</v>
      </c>
      <c r="BX53">
        <v>60</v>
      </c>
      <c r="BY53">
        <v>52</v>
      </c>
      <c r="BZ53">
        <v>68</v>
      </c>
      <c r="CA53">
        <v>73</v>
      </c>
      <c r="CB53">
        <v>62</v>
      </c>
      <c r="CC53">
        <v>40</v>
      </c>
      <c r="CD53">
        <v>51</v>
      </c>
      <c r="CE53">
        <v>14</v>
      </c>
      <c r="CF53">
        <v>29</v>
      </c>
      <c r="CG53">
        <v>45</v>
      </c>
      <c r="CH53">
        <v>42</v>
      </c>
      <c r="CI53">
        <v>17</v>
      </c>
      <c r="CJ53">
        <v>36</v>
      </c>
      <c r="CK53">
        <v>31</v>
      </c>
      <c r="CL53">
        <v>56</v>
      </c>
      <c r="CM53">
        <v>65</v>
      </c>
      <c r="CN53">
        <v>98</v>
      </c>
      <c r="CO53">
        <v>37</v>
      </c>
      <c r="CP53">
        <v>0</v>
      </c>
      <c r="CQ53">
        <v>99</v>
      </c>
      <c r="CR53">
        <v>24</v>
      </c>
      <c r="CS53">
        <v>24</v>
      </c>
      <c r="CT53">
        <v>45</v>
      </c>
      <c r="CU53">
        <v>42</v>
      </c>
      <c r="CV53">
        <v>61</v>
      </c>
      <c r="CW53">
        <v>60</v>
      </c>
      <c r="CX53">
        <v>75</v>
      </c>
      <c r="CY53">
        <v>71</v>
      </c>
      <c r="CZ53">
        <v>49</v>
      </c>
      <c r="DA53">
        <v>46</v>
      </c>
      <c r="DB53">
        <v>53</v>
      </c>
      <c r="DC53">
        <v>51</v>
      </c>
      <c r="DD53">
        <v>46</v>
      </c>
      <c r="DE53">
        <v>44</v>
      </c>
      <c r="DF53">
        <v>70</v>
      </c>
      <c r="DG53">
        <v>66</v>
      </c>
      <c r="DH53">
        <v>75</v>
      </c>
      <c r="DI53">
        <v>73</v>
      </c>
      <c r="DJ53">
        <v>91</v>
      </c>
      <c r="DK53">
        <v>86</v>
      </c>
      <c r="DL53">
        <v>53</v>
      </c>
      <c r="DM53">
        <v>52</v>
      </c>
      <c r="DN53">
        <v>0</v>
      </c>
      <c r="DO53">
        <v>0</v>
      </c>
      <c r="DP53">
        <v>96</v>
      </c>
      <c r="DQ53">
        <v>90</v>
      </c>
      <c r="DR53">
        <v>1210139</v>
      </c>
      <c r="DS53">
        <v>0</v>
      </c>
      <c r="DT53">
        <v>0</v>
      </c>
      <c r="DU53">
        <v>0</v>
      </c>
      <c r="DV53">
        <v>2</v>
      </c>
      <c r="DW53">
        <v>2</v>
      </c>
      <c r="DX53">
        <v>4.4233817751233001E-2</v>
      </c>
      <c r="DY53">
        <v>1.1838310250000001E-4</v>
      </c>
    </row>
    <row r="54" spans="1:129" x14ac:dyDescent="0.75">
      <c r="A54">
        <v>13122</v>
      </c>
      <c r="B54">
        <v>6111003608</v>
      </c>
      <c r="C54" t="s">
        <v>138</v>
      </c>
      <c r="E54" t="s">
        <v>142</v>
      </c>
      <c r="F54" t="s">
        <v>140</v>
      </c>
      <c r="G54" t="s">
        <v>440</v>
      </c>
      <c r="H54" t="s">
        <v>441</v>
      </c>
      <c r="I54">
        <v>9</v>
      </c>
      <c r="J54">
        <v>3629</v>
      </c>
      <c r="K54">
        <v>3610</v>
      </c>
      <c r="L54">
        <v>2306</v>
      </c>
      <c r="M54">
        <v>995</v>
      </c>
      <c r="N54">
        <v>1013</v>
      </c>
      <c r="O54">
        <v>1976</v>
      </c>
      <c r="P54">
        <v>0.52816420356485005</v>
      </c>
      <c r="Q54">
        <v>0.14679150686273201</v>
      </c>
      <c r="R54">
        <v>2990</v>
      </c>
      <c r="S54">
        <v>0.82391843483053095</v>
      </c>
      <c r="T54">
        <v>839</v>
      </c>
      <c r="U54">
        <v>0.23240997229916899</v>
      </c>
      <c r="V54">
        <v>57</v>
      </c>
      <c r="W54">
        <v>2.8846153846154E-2</v>
      </c>
      <c r="X54">
        <v>79</v>
      </c>
      <c r="Y54">
        <v>7.9396984924622993E-2</v>
      </c>
      <c r="Z54">
        <v>538</v>
      </c>
      <c r="AA54">
        <v>0.23330442324371201</v>
      </c>
      <c r="AB54">
        <v>183</v>
      </c>
      <c r="AC54">
        <v>5.0427114907688003E-2</v>
      </c>
      <c r="AD54">
        <v>349</v>
      </c>
      <c r="AE54">
        <v>9.6169743731054996E-2</v>
      </c>
      <c r="AF54">
        <v>0.16</v>
      </c>
      <c r="AG54">
        <v>6.6701010958904101</v>
      </c>
      <c r="AH54">
        <v>59.3245</v>
      </c>
      <c r="AI54">
        <v>0.26367764199999999</v>
      </c>
      <c r="AJ54">
        <v>20</v>
      </c>
      <c r="AK54">
        <v>0.4</v>
      </c>
      <c r="AL54">
        <v>35.822928817800303</v>
      </c>
      <c r="AM54">
        <v>328.393497976775</v>
      </c>
      <c r="AN54">
        <v>105</v>
      </c>
      <c r="AO54">
        <v>0.10365251727541901</v>
      </c>
      <c r="AP54">
        <v>0.15888010258115301</v>
      </c>
      <c r="AQ54">
        <v>3.16674261946689</v>
      </c>
      <c r="AR54">
        <v>4.0337686919596898</v>
      </c>
      <c r="AS54">
        <v>0</v>
      </c>
      <c r="AT54">
        <v>90.432065642829599</v>
      </c>
      <c r="AU54">
        <v>7.3942988499078997</v>
      </c>
      <c r="AV54">
        <v>2.05508109607824</v>
      </c>
      <c r="AW54">
        <v>13.2041050891212</v>
      </c>
      <c r="AX54">
        <v>3.6697876715683</v>
      </c>
      <c r="AY54">
        <v>29.04903122</v>
      </c>
      <c r="AZ54">
        <v>8.0735328849999899</v>
      </c>
      <c r="BA54">
        <v>1.584492612</v>
      </c>
      <c r="BB54">
        <v>0.44037452100000002</v>
      </c>
      <c r="BC54">
        <v>30.105359627999899</v>
      </c>
      <c r="BD54">
        <v>8.3671158989999999</v>
      </c>
      <c r="BE54">
        <v>14.260433496250901</v>
      </c>
      <c r="BF54">
        <v>3.9633706852937598</v>
      </c>
      <c r="BG54">
        <v>32.746180621020699</v>
      </c>
      <c r="BH54">
        <v>9.1010734254893801</v>
      </c>
      <c r="BI54">
        <v>17.957582921204899</v>
      </c>
      <c r="BJ54">
        <v>4.9909112333328798</v>
      </c>
      <c r="BK54">
        <v>39.612315267363698</v>
      </c>
      <c r="BL54">
        <v>11.009363014704901</v>
      </c>
      <c r="BM54">
        <v>51.231927745790401</v>
      </c>
      <c r="BN54">
        <v>14.238776165685</v>
      </c>
      <c r="BO54">
        <v>24.823717567547899</v>
      </c>
      <c r="BP54">
        <v>6.8992008225483996</v>
      </c>
      <c r="BQ54">
        <v>0</v>
      </c>
      <c r="BR54">
        <v>0</v>
      </c>
      <c r="BS54">
        <v>52.288256152920098</v>
      </c>
      <c r="BT54">
        <v>14.532359179410401</v>
      </c>
      <c r="BU54">
        <v>63</v>
      </c>
      <c r="BV54">
        <v>54</v>
      </c>
      <c r="BW54">
        <v>70</v>
      </c>
      <c r="BX54">
        <v>45</v>
      </c>
      <c r="BY54">
        <v>16</v>
      </c>
      <c r="BZ54">
        <v>59</v>
      </c>
      <c r="CA54">
        <v>73</v>
      </c>
      <c r="CB54">
        <v>42</v>
      </c>
      <c r="CC54">
        <v>26</v>
      </c>
      <c r="CD54">
        <v>30</v>
      </c>
      <c r="CE54">
        <v>14</v>
      </c>
      <c r="CF54">
        <v>25</v>
      </c>
      <c r="CG54">
        <v>55</v>
      </c>
      <c r="CH54">
        <v>3</v>
      </c>
      <c r="CI54">
        <v>57</v>
      </c>
      <c r="CJ54">
        <v>27</v>
      </c>
      <c r="CK54">
        <v>62</v>
      </c>
      <c r="CL54">
        <v>34</v>
      </c>
      <c r="CM54">
        <v>75</v>
      </c>
      <c r="CN54">
        <v>97</v>
      </c>
      <c r="CO54">
        <v>47</v>
      </c>
      <c r="CP54">
        <v>0</v>
      </c>
      <c r="CQ54">
        <v>99</v>
      </c>
      <c r="CR54">
        <v>22</v>
      </c>
      <c r="CS54">
        <v>21</v>
      </c>
      <c r="CT54">
        <v>37</v>
      </c>
      <c r="CU54">
        <v>32</v>
      </c>
      <c r="CV54">
        <v>64</v>
      </c>
      <c r="CW54">
        <v>60</v>
      </c>
      <c r="CX54">
        <v>33</v>
      </c>
      <c r="CY54">
        <v>28</v>
      </c>
      <c r="CZ54">
        <v>74</v>
      </c>
      <c r="DA54">
        <v>71</v>
      </c>
      <c r="DB54">
        <v>38</v>
      </c>
      <c r="DC54">
        <v>35</v>
      </c>
      <c r="DD54">
        <v>71</v>
      </c>
      <c r="DE54">
        <v>65</v>
      </c>
      <c r="DF54">
        <v>48</v>
      </c>
      <c r="DG54">
        <v>41</v>
      </c>
      <c r="DH54">
        <v>76</v>
      </c>
      <c r="DI54">
        <v>72</v>
      </c>
      <c r="DJ54">
        <v>86</v>
      </c>
      <c r="DK54">
        <v>79</v>
      </c>
      <c r="DL54">
        <v>58</v>
      </c>
      <c r="DM54">
        <v>55</v>
      </c>
      <c r="DN54">
        <v>0</v>
      </c>
      <c r="DO54">
        <v>0</v>
      </c>
      <c r="DP54">
        <v>91</v>
      </c>
      <c r="DQ54">
        <v>84</v>
      </c>
      <c r="DR54">
        <v>978994</v>
      </c>
      <c r="DS54">
        <v>0</v>
      </c>
      <c r="DT54">
        <v>0</v>
      </c>
      <c r="DU54">
        <v>1</v>
      </c>
      <c r="DV54">
        <v>2</v>
      </c>
      <c r="DW54">
        <v>1</v>
      </c>
      <c r="DX54">
        <v>4.113697533789E-2</v>
      </c>
      <c r="DY54">
        <v>9.5749721999999996E-5</v>
      </c>
    </row>
    <row r="55" spans="1:129" x14ac:dyDescent="0.75">
      <c r="A55">
        <v>13123</v>
      </c>
      <c r="B55">
        <v>6111003613</v>
      </c>
      <c r="C55" t="s">
        <v>138</v>
      </c>
      <c r="E55" t="s">
        <v>142</v>
      </c>
      <c r="F55" t="s">
        <v>140</v>
      </c>
      <c r="G55" t="s">
        <v>440</v>
      </c>
      <c r="H55" t="s">
        <v>441</v>
      </c>
      <c r="I55">
        <v>9</v>
      </c>
      <c r="J55">
        <v>5042</v>
      </c>
      <c r="K55">
        <v>5042</v>
      </c>
      <c r="L55">
        <v>3013</v>
      </c>
      <c r="M55">
        <v>1264</v>
      </c>
      <c r="N55">
        <v>1321</v>
      </c>
      <c r="O55">
        <v>2516</v>
      </c>
      <c r="P55">
        <v>0.59767949226497397</v>
      </c>
      <c r="Q55">
        <v>0.15992013197202501</v>
      </c>
      <c r="R55">
        <v>4398</v>
      </c>
      <c r="S55">
        <v>0.872272907576358</v>
      </c>
      <c r="T55">
        <v>1629</v>
      </c>
      <c r="U55">
        <v>0.32308607695358899</v>
      </c>
      <c r="V55">
        <v>206</v>
      </c>
      <c r="W55">
        <v>8.1875993640700001E-2</v>
      </c>
      <c r="X55">
        <v>72</v>
      </c>
      <c r="Y55">
        <v>5.6962025316456E-2</v>
      </c>
      <c r="Z55">
        <v>421</v>
      </c>
      <c r="AA55">
        <v>0.13972784600066299</v>
      </c>
      <c r="AB55">
        <v>500</v>
      </c>
      <c r="AC55">
        <v>9.9166997223324005E-2</v>
      </c>
      <c r="AD55">
        <v>274</v>
      </c>
      <c r="AE55">
        <v>5.4343514478382003E-2</v>
      </c>
      <c r="AF55">
        <v>0.19794871794871799</v>
      </c>
      <c r="AG55">
        <v>6.6401041095890401</v>
      </c>
      <c r="AH55">
        <v>59.1016499999999</v>
      </c>
      <c r="AI55">
        <v>0.23339411500000001</v>
      </c>
      <c r="AJ55">
        <v>20</v>
      </c>
      <c r="AK55">
        <v>0.3</v>
      </c>
      <c r="AL55">
        <v>32.075601319314501</v>
      </c>
      <c r="AM55">
        <v>349.87474633388501</v>
      </c>
      <c r="AN55">
        <v>88</v>
      </c>
      <c r="AO55">
        <v>6.6616199848598998E-2</v>
      </c>
      <c r="AP55">
        <v>0.148731336059752</v>
      </c>
      <c r="AQ55">
        <v>2.0903204615377602</v>
      </c>
      <c r="AR55">
        <v>2.2119946561370898</v>
      </c>
      <c r="AS55">
        <v>0</v>
      </c>
      <c r="AT55">
        <v>91.695569459637795</v>
      </c>
      <c r="AU55">
        <v>7.7698333994446598</v>
      </c>
      <c r="AV55">
        <v>2.07896171563632</v>
      </c>
      <c r="AW55">
        <v>14.344307814359301</v>
      </c>
      <c r="AX55">
        <v>3.8380831673286</v>
      </c>
      <c r="AY55">
        <v>28.090936123999999</v>
      </c>
      <c r="AZ55">
        <v>7.5162462039999998</v>
      </c>
      <c r="BA55">
        <v>1.793038476</v>
      </c>
      <c r="BB55">
        <v>0.47976039599999998</v>
      </c>
      <c r="BC55">
        <v>10.160551364</v>
      </c>
      <c r="BD55">
        <v>2.7186422440000002</v>
      </c>
      <c r="BE55">
        <v>15.5396667988893</v>
      </c>
      <c r="BF55">
        <v>4.1579234312726499</v>
      </c>
      <c r="BG55">
        <v>38.251487504958298</v>
      </c>
      <c r="BH55">
        <v>10.234888446209601</v>
      </c>
      <c r="BI55">
        <v>16.7350257834192</v>
      </c>
      <c r="BJ55">
        <v>4.4777636952166997</v>
      </c>
      <c r="BK55">
        <v>43.630602935342999</v>
      </c>
      <c r="BL55">
        <v>11.674169633957799</v>
      </c>
      <c r="BM55">
        <v>56.181872272907498</v>
      </c>
      <c r="BN55">
        <v>15.0324924053703</v>
      </c>
      <c r="BO55">
        <v>16.7350257834192</v>
      </c>
      <c r="BP55">
        <v>4.4777636952166997</v>
      </c>
      <c r="BQ55">
        <v>0</v>
      </c>
      <c r="BR55">
        <v>0</v>
      </c>
      <c r="BS55">
        <v>59.170269734232399</v>
      </c>
      <c r="BT55">
        <v>15.832093065230399</v>
      </c>
      <c r="BU55">
        <v>73</v>
      </c>
      <c r="BV55">
        <v>59</v>
      </c>
      <c r="BW55">
        <v>77</v>
      </c>
      <c r="BX55">
        <v>62</v>
      </c>
      <c r="BY55">
        <v>71</v>
      </c>
      <c r="BZ55">
        <v>48</v>
      </c>
      <c r="CA55">
        <v>56</v>
      </c>
      <c r="CB55">
        <v>92</v>
      </c>
      <c r="CC55">
        <v>6</v>
      </c>
      <c r="CD55">
        <v>73</v>
      </c>
      <c r="CE55">
        <v>13</v>
      </c>
      <c r="CF55">
        <v>24</v>
      </c>
      <c r="CG55">
        <v>47</v>
      </c>
      <c r="CH55">
        <v>3</v>
      </c>
      <c r="CI55">
        <v>17</v>
      </c>
      <c r="CJ55">
        <v>26</v>
      </c>
      <c r="CK55">
        <v>64</v>
      </c>
      <c r="CL55">
        <v>28</v>
      </c>
      <c r="CM55">
        <v>73</v>
      </c>
      <c r="CN55">
        <v>94</v>
      </c>
      <c r="CO55">
        <v>28</v>
      </c>
      <c r="CP55">
        <v>0</v>
      </c>
      <c r="CQ55">
        <v>99</v>
      </c>
      <c r="CR55">
        <v>23</v>
      </c>
      <c r="CS55">
        <v>21</v>
      </c>
      <c r="CT55">
        <v>40</v>
      </c>
      <c r="CU55">
        <v>34</v>
      </c>
      <c r="CV55">
        <v>63</v>
      </c>
      <c r="CW55">
        <v>57</v>
      </c>
      <c r="CX55">
        <v>36</v>
      </c>
      <c r="CY55">
        <v>30</v>
      </c>
      <c r="CZ55">
        <v>50</v>
      </c>
      <c r="DA55">
        <v>44</v>
      </c>
      <c r="DB55">
        <v>41</v>
      </c>
      <c r="DC55">
        <v>36</v>
      </c>
      <c r="DD55">
        <v>78</v>
      </c>
      <c r="DE55">
        <v>70</v>
      </c>
      <c r="DF55">
        <v>45</v>
      </c>
      <c r="DG55">
        <v>37</v>
      </c>
      <c r="DH55">
        <v>81</v>
      </c>
      <c r="DI55">
        <v>74</v>
      </c>
      <c r="DJ55">
        <v>90</v>
      </c>
      <c r="DK55">
        <v>81</v>
      </c>
      <c r="DL55">
        <v>43</v>
      </c>
      <c r="DM55">
        <v>38</v>
      </c>
      <c r="DN55">
        <v>0</v>
      </c>
      <c r="DO55">
        <v>0</v>
      </c>
      <c r="DP55">
        <v>96</v>
      </c>
      <c r="DQ55">
        <v>87</v>
      </c>
      <c r="DR55">
        <v>976023</v>
      </c>
      <c r="DS55">
        <v>0</v>
      </c>
      <c r="DT55">
        <v>0</v>
      </c>
      <c r="DU55">
        <v>0</v>
      </c>
      <c r="DV55">
        <v>3</v>
      </c>
      <c r="DW55">
        <v>2</v>
      </c>
      <c r="DX55">
        <v>4.0870981876277003E-2</v>
      </c>
      <c r="DY55">
        <v>9.5458935499999995E-5</v>
      </c>
    </row>
    <row r="56" spans="1:129" x14ac:dyDescent="0.75">
      <c r="A56">
        <v>13124</v>
      </c>
      <c r="B56">
        <v>6111003614</v>
      </c>
      <c r="C56" t="s">
        <v>137</v>
      </c>
      <c r="F56" t="s">
        <v>140</v>
      </c>
      <c r="G56" t="s">
        <v>440</v>
      </c>
      <c r="H56" t="s">
        <v>441</v>
      </c>
      <c r="I56">
        <v>9</v>
      </c>
      <c r="J56">
        <v>4281</v>
      </c>
      <c r="K56">
        <v>4281</v>
      </c>
      <c r="L56">
        <v>3066</v>
      </c>
      <c r="M56">
        <v>1461</v>
      </c>
      <c r="N56">
        <v>1562</v>
      </c>
      <c r="O56">
        <v>2276</v>
      </c>
      <c r="P56">
        <v>0.441018453632328</v>
      </c>
      <c r="Q56">
        <v>0.11647894149332801</v>
      </c>
      <c r="R56">
        <v>2930</v>
      </c>
      <c r="S56">
        <v>0.68441952814762896</v>
      </c>
      <c r="T56">
        <v>846</v>
      </c>
      <c r="U56">
        <v>0.19761737911702801</v>
      </c>
      <c r="V56">
        <v>70</v>
      </c>
      <c r="W56">
        <v>3.0755711775043999E-2</v>
      </c>
      <c r="X56">
        <v>56</v>
      </c>
      <c r="Y56">
        <v>3.8329911019848999E-2</v>
      </c>
      <c r="Z56">
        <v>361</v>
      </c>
      <c r="AA56">
        <v>0.11774298760600101</v>
      </c>
      <c r="AB56">
        <v>197</v>
      </c>
      <c r="AC56">
        <v>4.6017285680916002E-2</v>
      </c>
      <c r="AD56">
        <v>891</v>
      </c>
      <c r="AE56">
        <v>0.20812894183601899</v>
      </c>
      <c r="AF56">
        <v>0.19794871794871799</v>
      </c>
      <c r="AG56">
        <v>6.6401041095890401</v>
      </c>
      <c r="AH56">
        <v>59.1016499999999</v>
      </c>
      <c r="AI56">
        <v>0.23339411500000001</v>
      </c>
      <c r="AJ56">
        <v>20</v>
      </c>
      <c r="AK56">
        <v>0.3</v>
      </c>
      <c r="AL56">
        <v>28.572185891132499</v>
      </c>
      <c r="AM56">
        <v>320.00633963302101</v>
      </c>
      <c r="AN56">
        <v>37</v>
      </c>
      <c r="AO56">
        <v>2.3687580025608002E-2</v>
      </c>
      <c r="AP56">
        <v>0.166481877458066</v>
      </c>
      <c r="AQ56">
        <v>1.73809884370967</v>
      </c>
      <c r="AR56">
        <v>2.4280181459427901</v>
      </c>
      <c r="AS56">
        <v>0</v>
      </c>
      <c r="AT56">
        <v>76.681439396036097</v>
      </c>
      <c r="AU56">
        <v>5.7332398972202601</v>
      </c>
      <c r="AV56">
        <v>1.51422623941326</v>
      </c>
      <c r="AW56">
        <v>10.584442887175801</v>
      </c>
      <c r="AX56">
        <v>2.79549459583987</v>
      </c>
      <c r="AY56">
        <v>20.7278673379999</v>
      </c>
      <c r="AZ56">
        <v>5.4745102269999997</v>
      </c>
      <c r="BA56">
        <v>1.3230553620000001</v>
      </c>
      <c r="BB56">
        <v>0.34943682300000001</v>
      </c>
      <c r="BC56">
        <v>7.497313718</v>
      </c>
      <c r="BD56">
        <v>1.980141997</v>
      </c>
      <c r="BE56">
        <v>10.584442887175801</v>
      </c>
      <c r="BF56">
        <v>2.79549459583987</v>
      </c>
      <c r="BG56">
        <v>26.902125671572001</v>
      </c>
      <c r="BH56">
        <v>7.1052154310929998</v>
      </c>
      <c r="BI56">
        <v>6.6152768044849202</v>
      </c>
      <c r="BJ56">
        <v>1.74718412239992</v>
      </c>
      <c r="BK56">
        <v>33.958420929689197</v>
      </c>
      <c r="BL56">
        <v>8.9688784949862494</v>
      </c>
      <c r="BM56">
        <v>40.573697734174097</v>
      </c>
      <c r="BN56">
        <v>10.7160626173861</v>
      </c>
      <c r="BO56">
        <v>13.671572062602101</v>
      </c>
      <c r="BP56">
        <v>3.6108471862931601</v>
      </c>
      <c r="BQ56">
        <v>0</v>
      </c>
      <c r="BR56">
        <v>0</v>
      </c>
      <c r="BS56">
        <v>43.660826909600402</v>
      </c>
      <c r="BT56">
        <v>11.5314152078394</v>
      </c>
      <c r="BU56">
        <v>48</v>
      </c>
      <c r="BV56">
        <v>39</v>
      </c>
      <c r="BW56">
        <v>54</v>
      </c>
      <c r="BX56">
        <v>38</v>
      </c>
      <c r="BY56">
        <v>18</v>
      </c>
      <c r="BZ56">
        <v>36</v>
      </c>
      <c r="CA56">
        <v>50</v>
      </c>
      <c r="CB56">
        <v>36</v>
      </c>
      <c r="CC56">
        <v>81</v>
      </c>
      <c r="CD56">
        <v>73</v>
      </c>
      <c r="CE56">
        <v>13</v>
      </c>
      <c r="CF56">
        <v>24</v>
      </c>
      <c r="CG56">
        <v>47</v>
      </c>
      <c r="CH56">
        <v>3</v>
      </c>
      <c r="CI56">
        <v>17</v>
      </c>
      <c r="CJ56">
        <v>24</v>
      </c>
      <c r="CK56">
        <v>61</v>
      </c>
      <c r="CL56">
        <v>15</v>
      </c>
      <c r="CM56">
        <v>77</v>
      </c>
      <c r="CN56">
        <v>92</v>
      </c>
      <c r="CO56">
        <v>31</v>
      </c>
      <c r="CP56">
        <v>0</v>
      </c>
      <c r="CQ56">
        <v>99</v>
      </c>
      <c r="CR56">
        <v>17</v>
      </c>
      <c r="CS56">
        <v>15</v>
      </c>
      <c r="CT56">
        <v>30</v>
      </c>
      <c r="CU56">
        <v>26</v>
      </c>
      <c r="CV56">
        <v>52</v>
      </c>
      <c r="CW56">
        <v>46</v>
      </c>
      <c r="CX56">
        <v>27</v>
      </c>
      <c r="CY56">
        <v>22</v>
      </c>
      <c r="CZ56">
        <v>39</v>
      </c>
      <c r="DA56">
        <v>36</v>
      </c>
      <c r="DB56">
        <v>30</v>
      </c>
      <c r="DC56">
        <v>25</v>
      </c>
      <c r="DD56">
        <v>62</v>
      </c>
      <c r="DE56">
        <v>55</v>
      </c>
      <c r="DF56">
        <v>20</v>
      </c>
      <c r="DG56">
        <v>17</v>
      </c>
      <c r="DH56">
        <v>69</v>
      </c>
      <c r="DI56">
        <v>64</v>
      </c>
      <c r="DJ56">
        <v>77</v>
      </c>
      <c r="DK56">
        <v>69</v>
      </c>
      <c r="DL56">
        <v>37</v>
      </c>
      <c r="DM56">
        <v>32</v>
      </c>
      <c r="DN56">
        <v>0</v>
      </c>
      <c r="DO56">
        <v>0</v>
      </c>
      <c r="DP56">
        <v>84</v>
      </c>
      <c r="DQ56">
        <v>77</v>
      </c>
      <c r="DR56">
        <v>1212585</v>
      </c>
      <c r="DS56">
        <v>0</v>
      </c>
      <c r="DT56">
        <v>0</v>
      </c>
      <c r="DU56">
        <v>0</v>
      </c>
      <c r="DV56">
        <v>1</v>
      </c>
      <c r="DW56">
        <v>0</v>
      </c>
      <c r="DX56">
        <v>4.4417310909616002E-2</v>
      </c>
      <c r="DY56">
        <v>1.185843675E-4</v>
      </c>
    </row>
    <row r="57" spans="1:129" x14ac:dyDescent="0.75">
      <c r="A57">
        <v>13125</v>
      </c>
      <c r="B57">
        <v>6111003615</v>
      </c>
      <c r="C57" t="s">
        <v>137</v>
      </c>
      <c r="F57" t="s">
        <v>140</v>
      </c>
      <c r="G57" t="s">
        <v>440</v>
      </c>
      <c r="H57" t="s">
        <v>441</v>
      </c>
      <c r="I57">
        <v>9</v>
      </c>
      <c r="J57">
        <v>1792</v>
      </c>
      <c r="K57">
        <v>1792</v>
      </c>
      <c r="L57">
        <v>1641</v>
      </c>
      <c r="M57">
        <v>921</v>
      </c>
      <c r="N57">
        <v>1489</v>
      </c>
      <c r="O57">
        <v>910</v>
      </c>
      <c r="P57">
        <v>0.183035714285714</v>
      </c>
      <c r="Q57">
        <v>8.8613225857301997E-2</v>
      </c>
      <c r="R57">
        <v>338</v>
      </c>
      <c r="S57">
        <v>0.18861607142857101</v>
      </c>
      <c r="T57">
        <v>318</v>
      </c>
      <c r="U57">
        <v>0.17745535714285701</v>
      </c>
      <c r="V57">
        <v>20</v>
      </c>
      <c r="W57">
        <v>2.1978021978022001E-2</v>
      </c>
      <c r="X57">
        <v>34</v>
      </c>
      <c r="Y57">
        <v>3.6916395222583998E-2</v>
      </c>
      <c r="Z57">
        <v>43</v>
      </c>
      <c r="AA57">
        <v>2.6203534430224999E-2</v>
      </c>
      <c r="AB57">
        <v>21</v>
      </c>
      <c r="AC57">
        <v>1.171875E-2</v>
      </c>
      <c r="AD57">
        <v>635</v>
      </c>
      <c r="AE57">
        <v>0.35435267857142799</v>
      </c>
      <c r="AF57">
        <v>0.18051282051282</v>
      </c>
      <c r="AG57">
        <v>6.6081516164383602</v>
      </c>
      <c r="AH57">
        <v>58.8774599999999</v>
      </c>
      <c r="AI57">
        <v>0.200080747</v>
      </c>
      <c r="AJ57">
        <v>20</v>
      </c>
      <c r="AK57">
        <v>0.3</v>
      </c>
      <c r="AL57">
        <v>20.272541575194001</v>
      </c>
      <c r="AM57">
        <v>278.252355158358</v>
      </c>
      <c r="AN57">
        <v>51</v>
      </c>
      <c r="AO57">
        <v>3.4251175285425997E-2</v>
      </c>
      <c r="AP57">
        <v>0.12611109061567199</v>
      </c>
      <c r="AQ57">
        <v>0.185290943554478</v>
      </c>
      <c r="AR57">
        <v>0.78144082297761197</v>
      </c>
      <c r="AS57">
        <v>0</v>
      </c>
      <c r="AT57">
        <v>85.606796629373093</v>
      </c>
      <c r="AU57">
        <v>2.3794642857142798</v>
      </c>
      <c r="AV57">
        <v>1.1519719361449201</v>
      </c>
      <c r="AW57">
        <v>4.2098214285714199</v>
      </c>
      <c r="AX57">
        <v>2.0381041947179401</v>
      </c>
      <c r="AY57">
        <v>7.1383928459999897</v>
      </c>
      <c r="AZ57">
        <v>3.4559158139999999</v>
      </c>
      <c r="BA57">
        <v>0.54910714199999999</v>
      </c>
      <c r="BB57">
        <v>0.26583967800000002</v>
      </c>
      <c r="BC57">
        <v>3.1116071380000001</v>
      </c>
      <c r="BD57">
        <v>1.5064248419999999</v>
      </c>
      <c r="BE57">
        <v>3.6607142857142798</v>
      </c>
      <c r="BF57">
        <v>1.7722645171460401</v>
      </c>
      <c r="BG57">
        <v>10.4330357142856</v>
      </c>
      <c r="BH57">
        <v>5.0509538738662103</v>
      </c>
      <c r="BI57">
        <v>3.4776785714285601</v>
      </c>
      <c r="BJ57">
        <v>1.68365129128873</v>
      </c>
      <c r="BK57">
        <v>12.0803571428571</v>
      </c>
      <c r="BL57">
        <v>5.8484729065819296</v>
      </c>
      <c r="BM57">
        <v>7.8705357142857002</v>
      </c>
      <c r="BN57">
        <v>3.8103687118639802</v>
      </c>
      <c r="BO57">
        <v>2.1964285714285601</v>
      </c>
      <c r="BP57">
        <v>1.0633587102876201</v>
      </c>
      <c r="BQ57">
        <v>0</v>
      </c>
      <c r="BR57">
        <v>0</v>
      </c>
      <c r="BS57">
        <v>18.120535714285602</v>
      </c>
      <c r="BT57">
        <v>8.7727093598728896</v>
      </c>
      <c r="BU57">
        <v>6</v>
      </c>
      <c r="BV57">
        <v>22</v>
      </c>
      <c r="BW57">
        <v>4</v>
      </c>
      <c r="BX57">
        <v>33</v>
      </c>
      <c r="BY57">
        <v>10</v>
      </c>
      <c r="BZ57">
        <v>35</v>
      </c>
      <c r="CA57">
        <v>12</v>
      </c>
      <c r="CB57">
        <v>4</v>
      </c>
      <c r="CC57">
        <v>97</v>
      </c>
      <c r="CD57">
        <v>56</v>
      </c>
      <c r="CE57">
        <v>13</v>
      </c>
      <c r="CF57">
        <v>23</v>
      </c>
      <c r="CG57">
        <v>39</v>
      </c>
      <c r="CH57">
        <v>3</v>
      </c>
      <c r="CI57">
        <v>17</v>
      </c>
      <c r="CJ57">
        <v>20</v>
      </c>
      <c r="CK57">
        <v>57</v>
      </c>
      <c r="CL57">
        <v>19</v>
      </c>
      <c r="CM57">
        <v>66</v>
      </c>
      <c r="CN57">
        <v>43</v>
      </c>
      <c r="CO57">
        <v>12</v>
      </c>
      <c r="CP57">
        <v>0</v>
      </c>
      <c r="CQ57">
        <v>99</v>
      </c>
      <c r="CR57">
        <v>9</v>
      </c>
      <c r="CS57">
        <v>12</v>
      </c>
      <c r="CT57">
        <v>13</v>
      </c>
      <c r="CU57">
        <v>19</v>
      </c>
      <c r="CV57">
        <v>22</v>
      </c>
      <c r="CW57">
        <v>32</v>
      </c>
      <c r="CX57">
        <v>6</v>
      </c>
      <c r="CY57">
        <v>15</v>
      </c>
      <c r="CZ57">
        <v>19</v>
      </c>
      <c r="DA57">
        <v>27</v>
      </c>
      <c r="DB57">
        <v>12</v>
      </c>
      <c r="DC57">
        <v>17</v>
      </c>
      <c r="DD57">
        <v>29</v>
      </c>
      <c r="DE57">
        <v>41</v>
      </c>
      <c r="DF57">
        <v>11</v>
      </c>
      <c r="DG57">
        <v>17</v>
      </c>
      <c r="DH57">
        <v>35</v>
      </c>
      <c r="DI57">
        <v>49</v>
      </c>
      <c r="DJ57">
        <v>24</v>
      </c>
      <c r="DK57">
        <v>34</v>
      </c>
      <c r="DL57">
        <v>8</v>
      </c>
      <c r="DM57">
        <v>10</v>
      </c>
      <c r="DN57">
        <v>0</v>
      </c>
      <c r="DO57">
        <v>0</v>
      </c>
      <c r="DP57">
        <v>49</v>
      </c>
      <c r="DQ57">
        <v>66</v>
      </c>
      <c r="DR57">
        <v>1289393</v>
      </c>
      <c r="DS57">
        <v>439519</v>
      </c>
      <c r="DT57">
        <v>0</v>
      </c>
      <c r="DU57">
        <v>0</v>
      </c>
      <c r="DV57">
        <v>0</v>
      </c>
      <c r="DW57">
        <v>0</v>
      </c>
      <c r="DX57">
        <v>7.0314126516185002E-2</v>
      </c>
      <c r="DY57">
        <v>1.6908264E-4</v>
      </c>
    </row>
    <row r="58" spans="1:129" x14ac:dyDescent="0.75">
      <c r="A58">
        <v>13126</v>
      </c>
      <c r="B58">
        <v>6111003616</v>
      </c>
      <c r="C58" t="s">
        <v>137</v>
      </c>
      <c r="F58" t="s">
        <v>140</v>
      </c>
      <c r="G58" t="s">
        <v>440</v>
      </c>
      <c r="H58" t="s">
        <v>441</v>
      </c>
      <c r="I58">
        <v>9</v>
      </c>
      <c r="J58">
        <v>3615</v>
      </c>
      <c r="K58">
        <v>3615</v>
      </c>
      <c r="L58">
        <v>3106</v>
      </c>
      <c r="M58">
        <v>1632</v>
      </c>
      <c r="N58">
        <v>2426</v>
      </c>
      <c r="O58">
        <v>1641</v>
      </c>
      <c r="P58">
        <v>0.24522821576763401</v>
      </c>
      <c r="Q58">
        <v>0.112876526377959</v>
      </c>
      <c r="R58">
        <v>815</v>
      </c>
      <c r="S58">
        <v>0.225449515905947</v>
      </c>
      <c r="T58">
        <v>958</v>
      </c>
      <c r="U58">
        <v>0.26500691562932199</v>
      </c>
      <c r="V58">
        <v>142</v>
      </c>
      <c r="W58">
        <v>8.6532602071906994E-2</v>
      </c>
      <c r="X58">
        <v>37</v>
      </c>
      <c r="Y58">
        <v>2.2671568627451E-2</v>
      </c>
      <c r="Z58">
        <v>30</v>
      </c>
      <c r="AA58">
        <v>9.6587250482940007E-3</v>
      </c>
      <c r="AB58">
        <v>26</v>
      </c>
      <c r="AC58">
        <v>7.1922544951590001E-3</v>
      </c>
      <c r="AD58">
        <v>1259</v>
      </c>
      <c r="AE58">
        <v>0.34827109266943201</v>
      </c>
      <c r="AF58">
        <v>0.18051282051282</v>
      </c>
      <c r="AG58">
        <v>6.6081516164383602</v>
      </c>
      <c r="AH58">
        <v>58.8774599999999</v>
      </c>
      <c r="AI58">
        <v>0.200080747</v>
      </c>
      <c r="AJ58">
        <v>20</v>
      </c>
      <c r="AK58">
        <v>0.3</v>
      </c>
      <c r="AL58">
        <v>24.234746888518</v>
      </c>
      <c r="AM58">
        <v>298.39087415210901</v>
      </c>
      <c r="AN58">
        <v>62</v>
      </c>
      <c r="AO58">
        <v>2.5556471558119999E-2</v>
      </c>
      <c r="AP58">
        <v>0.15231591186445401</v>
      </c>
      <c r="AQ58">
        <v>0.29030303079443198</v>
      </c>
      <c r="AR58">
        <v>1.31506959940241</v>
      </c>
      <c r="AS58">
        <v>0</v>
      </c>
      <c r="AT58">
        <v>74.687397489865006</v>
      </c>
      <c r="AU58">
        <v>3.18796680497924</v>
      </c>
      <c r="AV58">
        <v>1.46739484291346</v>
      </c>
      <c r="AW58">
        <v>5.6402489626555798</v>
      </c>
      <c r="AX58">
        <v>2.5961601066930502</v>
      </c>
      <c r="AY58">
        <v>9.5639004239999998</v>
      </c>
      <c r="AZ58">
        <v>4.402184514</v>
      </c>
      <c r="BA58">
        <v>0.735684648</v>
      </c>
      <c r="BB58">
        <v>0.33862957799999999</v>
      </c>
      <c r="BC58">
        <v>4.1688796720000001</v>
      </c>
      <c r="BD58">
        <v>1.9189009420000001</v>
      </c>
      <c r="BE58">
        <v>5.3950207468879396</v>
      </c>
      <c r="BF58">
        <v>2.4832835803150899</v>
      </c>
      <c r="BG58">
        <v>14.4684647302904</v>
      </c>
      <c r="BH58">
        <v>6.6597150562995804</v>
      </c>
      <c r="BI58">
        <v>3.9236514522821402</v>
      </c>
      <c r="BJ58">
        <v>1.80602442204734</v>
      </c>
      <c r="BK58">
        <v>18.146887966804901</v>
      </c>
      <c r="BL58">
        <v>8.3528629519689606</v>
      </c>
      <c r="BM58">
        <v>14.2232365145227</v>
      </c>
      <c r="BN58">
        <v>6.5468385299216196</v>
      </c>
      <c r="BO58">
        <v>4.4141078838174099</v>
      </c>
      <c r="BP58">
        <v>2.0317774748032602</v>
      </c>
      <c r="BQ58">
        <v>0</v>
      </c>
      <c r="BR58">
        <v>0</v>
      </c>
      <c r="BS58">
        <v>24.032365145228098</v>
      </c>
      <c r="BT58">
        <v>11.0618995850399</v>
      </c>
      <c r="BU58">
        <v>15</v>
      </c>
      <c r="BV58">
        <v>37</v>
      </c>
      <c r="BW58">
        <v>7</v>
      </c>
      <c r="BX58">
        <v>52</v>
      </c>
      <c r="BY58">
        <v>75</v>
      </c>
      <c r="BZ58">
        <v>25</v>
      </c>
      <c r="CA58">
        <v>4</v>
      </c>
      <c r="CB58">
        <v>3</v>
      </c>
      <c r="CC58">
        <v>97</v>
      </c>
      <c r="CD58">
        <v>56</v>
      </c>
      <c r="CE58">
        <v>13</v>
      </c>
      <c r="CF58">
        <v>23</v>
      </c>
      <c r="CG58">
        <v>39</v>
      </c>
      <c r="CH58">
        <v>3</v>
      </c>
      <c r="CI58">
        <v>17</v>
      </c>
      <c r="CJ58">
        <v>22</v>
      </c>
      <c r="CK58">
        <v>59</v>
      </c>
      <c r="CL58">
        <v>16</v>
      </c>
      <c r="CM58">
        <v>74</v>
      </c>
      <c r="CN58">
        <v>58</v>
      </c>
      <c r="CO58">
        <v>18</v>
      </c>
      <c r="CP58">
        <v>0</v>
      </c>
      <c r="CQ58">
        <v>98</v>
      </c>
      <c r="CR58">
        <v>11</v>
      </c>
      <c r="CS58">
        <v>15</v>
      </c>
      <c r="CT58">
        <v>17</v>
      </c>
      <c r="CU58">
        <v>24</v>
      </c>
      <c r="CV58">
        <v>28</v>
      </c>
      <c r="CW58">
        <v>38</v>
      </c>
      <c r="CX58">
        <v>12</v>
      </c>
      <c r="CY58">
        <v>22</v>
      </c>
      <c r="CZ58">
        <v>24</v>
      </c>
      <c r="DA58">
        <v>35</v>
      </c>
      <c r="DB58">
        <v>17</v>
      </c>
      <c r="DC58">
        <v>23</v>
      </c>
      <c r="DD58">
        <v>38</v>
      </c>
      <c r="DE58">
        <v>52</v>
      </c>
      <c r="DF58">
        <v>12</v>
      </c>
      <c r="DG58">
        <v>18</v>
      </c>
      <c r="DH58">
        <v>47</v>
      </c>
      <c r="DI58">
        <v>62</v>
      </c>
      <c r="DJ58">
        <v>38</v>
      </c>
      <c r="DK58">
        <v>50</v>
      </c>
      <c r="DL58">
        <v>14</v>
      </c>
      <c r="DM58">
        <v>19</v>
      </c>
      <c r="DN58">
        <v>0</v>
      </c>
      <c r="DO58">
        <v>0</v>
      </c>
      <c r="DP58">
        <v>60</v>
      </c>
      <c r="DQ58">
        <v>75</v>
      </c>
      <c r="DR58">
        <v>3112836</v>
      </c>
      <c r="DS58">
        <v>538418</v>
      </c>
      <c r="DT58">
        <v>0</v>
      </c>
      <c r="DU58">
        <v>0</v>
      </c>
      <c r="DV58">
        <v>0</v>
      </c>
      <c r="DW58">
        <v>0</v>
      </c>
      <c r="DX58">
        <v>8.6224394459803996E-2</v>
      </c>
      <c r="DY58">
        <v>3.5707991E-4</v>
      </c>
    </row>
    <row r="59" spans="1:129" x14ac:dyDescent="0.75">
      <c r="A59">
        <v>13127</v>
      </c>
      <c r="B59">
        <v>6111003617</v>
      </c>
      <c r="C59" t="s">
        <v>137</v>
      </c>
      <c r="F59" t="s">
        <v>140</v>
      </c>
      <c r="G59" t="s">
        <v>440</v>
      </c>
      <c r="H59" t="s">
        <v>441</v>
      </c>
      <c r="I59">
        <v>9</v>
      </c>
      <c r="J59">
        <v>1493</v>
      </c>
      <c r="K59">
        <v>1493</v>
      </c>
      <c r="L59">
        <v>1139</v>
      </c>
      <c r="M59">
        <v>768</v>
      </c>
      <c r="N59">
        <v>1367</v>
      </c>
      <c r="O59">
        <v>902</v>
      </c>
      <c r="P59">
        <v>0.22069658405894099</v>
      </c>
      <c r="Q59">
        <v>9.8938325282087E-2</v>
      </c>
      <c r="R59">
        <v>336</v>
      </c>
      <c r="S59">
        <v>0.225050234427327</v>
      </c>
      <c r="T59">
        <v>323</v>
      </c>
      <c r="U59">
        <v>0.21634293369055499</v>
      </c>
      <c r="V59">
        <v>29</v>
      </c>
      <c r="W59">
        <v>3.2150776053215001E-2</v>
      </c>
      <c r="X59">
        <v>15</v>
      </c>
      <c r="Y59">
        <v>1.953125E-2</v>
      </c>
      <c r="Z59">
        <v>0</v>
      </c>
      <c r="AA59">
        <v>0</v>
      </c>
      <c r="AB59">
        <v>12</v>
      </c>
      <c r="AC59">
        <v>8.0375083724049997E-3</v>
      </c>
      <c r="AD59">
        <v>299</v>
      </c>
      <c r="AE59">
        <v>0.200267916945746</v>
      </c>
      <c r="AF59">
        <v>0.22666666666666699</v>
      </c>
      <c r="AG59">
        <v>6.3609871232876696</v>
      </c>
      <c r="AH59">
        <v>56.517919999999897</v>
      </c>
      <c r="AI59">
        <v>0.243228524</v>
      </c>
      <c r="AJ59">
        <v>20</v>
      </c>
      <c r="AK59">
        <v>0.6</v>
      </c>
      <c r="AL59">
        <v>21.228022057891501</v>
      </c>
      <c r="AM59">
        <v>178.98324496069199</v>
      </c>
      <c r="AN59">
        <v>288</v>
      </c>
      <c r="AO59">
        <v>0.21068032187271299</v>
      </c>
      <c r="AP59">
        <v>0.181354744185241</v>
      </c>
      <c r="AQ59">
        <v>0.177838759165663</v>
      </c>
      <c r="AR59">
        <v>1.0972325198795101</v>
      </c>
      <c r="AS59">
        <v>0</v>
      </c>
      <c r="AT59">
        <v>58.769494232409599</v>
      </c>
      <c r="AU59">
        <v>2.2069658405894099</v>
      </c>
      <c r="AV59">
        <v>0.98938325282087003</v>
      </c>
      <c r="AW59">
        <v>3.7518419290019902</v>
      </c>
      <c r="AX59">
        <v>1.6819515297954699</v>
      </c>
      <c r="AY59">
        <v>11.034829200000001</v>
      </c>
      <c r="AZ59">
        <v>4.9469162499999904</v>
      </c>
      <c r="BA59">
        <v>0.66208975199999998</v>
      </c>
      <c r="BB59">
        <v>0.29681497499999998</v>
      </c>
      <c r="BC59">
        <v>21.628265232</v>
      </c>
      <c r="BD59">
        <v>9.6959558499999901</v>
      </c>
      <c r="BE59">
        <v>4.4139316811788198</v>
      </c>
      <c r="BF59">
        <v>1.9787665056417401</v>
      </c>
      <c r="BG59">
        <v>9.2692565304755199</v>
      </c>
      <c r="BH59">
        <v>4.1554096618476501</v>
      </c>
      <c r="BI59">
        <v>10.5934360348291</v>
      </c>
      <c r="BJ59">
        <v>4.7490396135401696</v>
      </c>
      <c r="BK59">
        <v>17.655726724715201</v>
      </c>
      <c r="BL59">
        <v>7.9150660225669602</v>
      </c>
      <c r="BM59">
        <v>9.0485599464165798</v>
      </c>
      <c r="BN59">
        <v>4.0564713365655596</v>
      </c>
      <c r="BO59">
        <v>3.5311453449430501</v>
      </c>
      <c r="BP59">
        <v>1.58301320451339</v>
      </c>
      <c r="BQ59">
        <v>0</v>
      </c>
      <c r="BR59">
        <v>0</v>
      </c>
      <c r="BS59">
        <v>21.628265237776201</v>
      </c>
      <c r="BT59">
        <v>9.6959558776445203</v>
      </c>
      <c r="BU59">
        <v>11</v>
      </c>
      <c r="BV59">
        <v>28</v>
      </c>
      <c r="BW59">
        <v>6</v>
      </c>
      <c r="BX59">
        <v>42</v>
      </c>
      <c r="BY59">
        <v>19</v>
      </c>
      <c r="BZ59">
        <v>22</v>
      </c>
      <c r="CA59">
        <v>0</v>
      </c>
      <c r="CB59">
        <v>3</v>
      </c>
      <c r="CC59">
        <v>78</v>
      </c>
      <c r="CD59">
        <v>92</v>
      </c>
      <c r="CE59">
        <v>10</v>
      </c>
      <c r="CF59">
        <v>17</v>
      </c>
      <c r="CG59">
        <v>50</v>
      </c>
      <c r="CH59">
        <v>3</v>
      </c>
      <c r="CI59">
        <v>98</v>
      </c>
      <c r="CJ59">
        <v>20</v>
      </c>
      <c r="CK59">
        <v>42</v>
      </c>
      <c r="CL59">
        <v>48</v>
      </c>
      <c r="CM59">
        <v>80</v>
      </c>
      <c r="CN59">
        <v>41</v>
      </c>
      <c r="CO59">
        <v>16</v>
      </c>
      <c r="CP59">
        <v>0</v>
      </c>
      <c r="CQ59">
        <v>98</v>
      </c>
      <c r="CR59">
        <v>8</v>
      </c>
      <c r="CS59">
        <v>10</v>
      </c>
      <c r="CT59">
        <v>12</v>
      </c>
      <c r="CU59">
        <v>16</v>
      </c>
      <c r="CV59">
        <v>31</v>
      </c>
      <c r="CW59">
        <v>42</v>
      </c>
      <c r="CX59">
        <v>9</v>
      </c>
      <c r="CY59">
        <v>18</v>
      </c>
      <c r="CZ59">
        <v>65</v>
      </c>
      <c r="DA59">
        <v>76</v>
      </c>
      <c r="DB59">
        <v>14</v>
      </c>
      <c r="DC59">
        <v>19</v>
      </c>
      <c r="DD59">
        <v>26</v>
      </c>
      <c r="DE59">
        <v>35</v>
      </c>
      <c r="DF59">
        <v>31</v>
      </c>
      <c r="DG59">
        <v>39</v>
      </c>
      <c r="DH59">
        <v>46</v>
      </c>
      <c r="DI59">
        <v>60</v>
      </c>
      <c r="DJ59">
        <v>27</v>
      </c>
      <c r="DK59">
        <v>36</v>
      </c>
      <c r="DL59">
        <v>12</v>
      </c>
      <c r="DM59">
        <v>15</v>
      </c>
      <c r="DN59">
        <v>0</v>
      </c>
      <c r="DO59">
        <v>0</v>
      </c>
      <c r="DP59">
        <v>55</v>
      </c>
      <c r="DQ59">
        <v>70</v>
      </c>
      <c r="DR59">
        <v>898043</v>
      </c>
      <c r="DS59">
        <v>457283</v>
      </c>
      <c r="DT59">
        <v>0</v>
      </c>
      <c r="DU59">
        <v>0</v>
      </c>
      <c r="DV59">
        <v>0</v>
      </c>
      <c r="DW59">
        <v>0</v>
      </c>
      <c r="DX59">
        <v>5.5331396436979999E-2</v>
      </c>
      <c r="DY59">
        <v>1.3252292350000001E-4</v>
      </c>
    </row>
    <row r="60" spans="1:129" x14ac:dyDescent="0.75">
      <c r="A60">
        <v>13128</v>
      </c>
      <c r="B60">
        <v>6111003618</v>
      </c>
      <c r="C60" t="s">
        <v>137</v>
      </c>
      <c r="D60" t="s">
        <v>138</v>
      </c>
      <c r="F60" t="s">
        <v>140</v>
      </c>
      <c r="G60" t="s">
        <v>440</v>
      </c>
      <c r="H60" t="s">
        <v>441</v>
      </c>
      <c r="I60">
        <v>9</v>
      </c>
      <c r="J60">
        <v>2038</v>
      </c>
      <c r="K60">
        <v>1996</v>
      </c>
      <c r="L60">
        <v>1384</v>
      </c>
      <c r="M60">
        <v>851</v>
      </c>
      <c r="N60">
        <v>1574</v>
      </c>
      <c r="O60">
        <v>1274</v>
      </c>
      <c r="P60">
        <v>0.246621555181019</v>
      </c>
      <c r="Q60">
        <v>8.2641107837342007E-2</v>
      </c>
      <c r="R60">
        <v>800</v>
      </c>
      <c r="S60">
        <v>0.39254170755642698</v>
      </c>
      <c r="T60">
        <v>201</v>
      </c>
      <c r="U60">
        <v>0.100701402805611</v>
      </c>
      <c r="V60">
        <v>44</v>
      </c>
      <c r="W60">
        <v>3.4536891679749E-2</v>
      </c>
      <c r="X60">
        <v>0</v>
      </c>
      <c r="Y60">
        <v>0</v>
      </c>
      <c r="Z60">
        <v>71</v>
      </c>
      <c r="AA60">
        <v>5.1300578034682E-2</v>
      </c>
      <c r="AB60">
        <v>0</v>
      </c>
      <c r="AC60">
        <v>0</v>
      </c>
      <c r="AD60">
        <v>99</v>
      </c>
      <c r="AE60">
        <v>4.8577036310107999E-2</v>
      </c>
      <c r="AF60">
        <v>0.22666666666666699</v>
      </c>
      <c r="AG60">
        <v>6.3609871232876696</v>
      </c>
      <c r="AH60">
        <v>56.517919999999897</v>
      </c>
      <c r="AI60">
        <v>0.243228524</v>
      </c>
      <c r="AJ60">
        <v>20</v>
      </c>
      <c r="AK60">
        <v>0.6</v>
      </c>
      <c r="AL60">
        <v>20.5075370803679</v>
      </c>
      <c r="AM60">
        <v>295.15076031591502</v>
      </c>
      <c r="AN60">
        <v>265</v>
      </c>
      <c r="AO60">
        <v>0.16836086404066</v>
      </c>
      <c r="AP60">
        <v>0.25867645606531697</v>
      </c>
      <c r="AQ60">
        <v>0.184836955020239</v>
      </c>
      <c r="AR60">
        <v>0.76902727840110396</v>
      </c>
      <c r="AS60">
        <v>0</v>
      </c>
      <c r="AT60">
        <v>47.720224198169198</v>
      </c>
      <c r="AU60">
        <v>2.46621555181019</v>
      </c>
      <c r="AV60">
        <v>0.82641107837341998</v>
      </c>
      <c r="AW60">
        <v>4.1925664380773204</v>
      </c>
      <c r="AX60">
        <v>1.40489883323481</v>
      </c>
      <c r="AY60">
        <v>12.33107775</v>
      </c>
      <c r="AZ60">
        <v>4.1320553999999996</v>
      </c>
      <c r="BA60">
        <v>0.73986466500000003</v>
      </c>
      <c r="BB60">
        <v>0.247923324</v>
      </c>
      <c r="BC60">
        <v>24.1689123899999</v>
      </c>
      <c r="BD60">
        <v>8.0988285839999996</v>
      </c>
      <c r="BE60">
        <v>4.9324311036203801</v>
      </c>
      <c r="BF60">
        <v>1.65282215674684</v>
      </c>
      <c r="BG60">
        <v>14.3040502004991</v>
      </c>
      <c r="BH60">
        <v>4.7931842545658299</v>
      </c>
      <c r="BI60">
        <v>10.6047268727838</v>
      </c>
      <c r="BJ60">
        <v>3.5535676370056999</v>
      </c>
      <c r="BK60">
        <v>21.456075300748601</v>
      </c>
      <c r="BL60">
        <v>7.1897763818487501</v>
      </c>
      <c r="BM60">
        <v>10.6047268727838</v>
      </c>
      <c r="BN60">
        <v>3.5535676370056999</v>
      </c>
      <c r="BO60">
        <v>2.9594586621722199</v>
      </c>
      <c r="BP60">
        <v>0.99169329404810402</v>
      </c>
      <c r="BQ60">
        <v>0</v>
      </c>
      <c r="BR60">
        <v>0</v>
      </c>
      <c r="BS60">
        <v>24.1689124077398</v>
      </c>
      <c r="BT60">
        <v>8.0988285680595098</v>
      </c>
      <c r="BU60">
        <v>15</v>
      </c>
      <c r="BV60">
        <v>18</v>
      </c>
      <c r="BW60">
        <v>23</v>
      </c>
      <c r="BX60">
        <v>13</v>
      </c>
      <c r="BY60">
        <v>22</v>
      </c>
      <c r="BZ60">
        <v>0</v>
      </c>
      <c r="CA60">
        <v>25</v>
      </c>
      <c r="CB60">
        <v>0</v>
      </c>
      <c r="CC60">
        <v>4</v>
      </c>
      <c r="CD60">
        <v>92</v>
      </c>
      <c r="CE60">
        <v>10</v>
      </c>
      <c r="CF60">
        <v>17</v>
      </c>
      <c r="CG60">
        <v>50</v>
      </c>
      <c r="CH60">
        <v>3</v>
      </c>
      <c r="CI60">
        <v>98</v>
      </c>
      <c r="CJ60">
        <v>20</v>
      </c>
      <c r="CK60">
        <v>58</v>
      </c>
      <c r="CL60">
        <v>43</v>
      </c>
      <c r="CM60">
        <v>87</v>
      </c>
      <c r="CN60">
        <v>43</v>
      </c>
      <c r="CO60">
        <v>12</v>
      </c>
      <c r="CP60">
        <v>0</v>
      </c>
      <c r="CQ60">
        <v>98</v>
      </c>
      <c r="CR60">
        <v>9</v>
      </c>
      <c r="CS60">
        <v>8</v>
      </c>
      <c r="CT60">
        <v>13</v>
      </c>
      <c r="CU60">
        <v>14</v>
      </c>
      <c r="CV60">
        <v>34</v>
      </c>
      <c r="CW60">
        <v>36</v>
      </c>
      <c r="CX60">
        <v>12</v>
      </c>
      <c r="CY60">
        <v>13</v>
      </c>
      <c r="CZ60">
        <v>68</v>
      </c>
      <c r="DA60">
        <v>71</v>
      </c>
      <c r="DB60">
        <v>16</v>
      </c>
      <c r="DC60">
        <v>16</v>
      </c>
      <c r="DD60">
        <v>38</v>
      </c>
      <c r="DE60">
        <v>39</v>
      </c>
      <c r="DF60">
        <v>31</v>
      </c>
      <c r="DG60">
        <v>30</v>
      </c>
      <c r="DH60">
        <v>53</v>
      </c>
      <c r="DI60">
        <v>57</v>
      </c>
      <c r="DJ60">
        <v>31</v>
      </c>
      <c r="DK60">
        <v>32</v>
      </c>
      <c r="DL60">
        <v>10</v>
      </c>
      <c r="DM60">
        <v>9</v>
      </c>
      <c r="DN60">
        <v>0</v>
      </c>
      <c r="DO60">
        <v>0</v>
      </c>
      <c r="DP60">
        <v>60</v>
      </c>
      <c r="DQ60">
        <v>63</v>
      </c>
      <c r="DR60">
        <v>3831746</v>
      </c>
      <c r="DS60">
        <v>4200091</v>
      </c>
      <c r="DT60">
        <v>0</v>
      </c>
      <c r="DU60">
        <v>0</v>
      </c>
      <c r="DV60">
        <v>0</v>
      </c>
      <c r="DW60">
        <v>0</v>
      </c>
      <c r="DX60">
        <v>0.32630618126348898</v>
      </c>
      <c r="DY60">
        <v>7.8415773700000004E-4</v>
      </c>
    </row>
    <row r="61" spans="1:129" x14ac:dyDescent="0.75">
      <c r="A61">
        <v>13129</v>
      </c>
      <c r="B61">
        <v>6111003700</v>
      </c>
      <c r="C61" t="s">
        <v>138</v>
      </c>
      <c r="E61" t="s">
        <v>142</v>
      </c>
      <c r="F61" t="s">
        <v>140</v>
      </c>
      <c r="G61" t="s">
        <v>440</v>
      </c>
      <c r="H61" t="s">
        <v>441</v>
      </c>
      <c r="I61">
        <v>9</v>
      </c>
      <c r="J61">
        <v>6209</v>
      </c>
      <c r="K61">
        <v>6106</v>
      </c>
      <c r="L61">
        <v>3677</v>
      </c>
      <c r="M61">
        <v>1045</v>
      </c>
      <c r="N61">
        <v>1111</v>
      </c>
      <c r="O61">
        <v>2987</v>
      </c>
      <c r="P61">
        <v>0.68062318484990203</v>
      </c>
      <c r="Q61">
        <v>0.25147626217556301</v>
      </c>
      <c r="R61">
        <v>6042</v>
      </c>
      <c r="S61">
        <v>0.97310355934933102</v>
      </c>
      <c r="T61">
        <v>2370</v>
      </c>
      <c r="U61">
        <v>0.38814281035047399</v>
      </c>
      <c r="V61">
        <v>115</v>
      </c>
      <c r="W61">
        <v>3.8500167392031999E-2</v>
      </c>
      <c r="X61">
        <v>156</v>
      </c>
      <c r="Y61">
        <v>0.14928229665071699</v>
      </c>
      <c r="Z61">
        <v>1759</v>
      </c>
      <c r="AA61">
        <v>0.47837911340766898</v>
      </c>
      <c r="AB61">
        <v>496</v>
      </c>
      <c r="AC61">
        <v>7.9884039297794002E-2</v>
      </c>
      <c r="AD61">
        <v>397</v>
      </c>
      <c r="AE61">
        <v>6.3939442744402997E-2</v>
      </c>
      <c r="AF61">
        <v>0.20307692307692299</v>
      </c>
      <c r="AG61">
        <v>6.7065909589041102</v>
      </c>
      <c r="AH61">
        <v>59.16695</v>
      </c>
      <c r="AI61">
        <v>0.26597910499999999</v>
      </c>
      <c r="AJ61">
        <v>20</v>
      </c>
      <c r="AK61">
        <v>0.3</v>
      </c>
      <c r="AL61">
        <v>30.882421603132499</v>
      </c>
      <c r="AM61">
        <v>333.60592765518197</v>
      </c>
      <c r="AN61">
        <v>533</v>
      </c>
      <c r="AO61">
        <v>0.47974797479747899</v>
      </c>
      <c r="AP61">
        <v>0.20689577580221</v>
      </c>
      <c r="AQ61">
        <v>3.86991638681108</v>
      </c>
      <c r="AR61">
        <v>3.2779234945266098</v>
      </c>
      <c r="AS61">
        <v>3.1272999703789202</v>
      </c>
      <c r="AT61">
        <v>70.224358076243306</v>
      </c>
      <c r="AU61">
        <v>9.5287245878986209</v>
      </c>
      <c r="AV61">
        <v>3.5206676704578799</v>
      </c>
      <c r="AW61">
        <v>16.334956436397601</v>
      </c>
      <c r="AX61">
        <v>6.0354302922135101</v>
      </c>
      <c r="AY61">
        <v>37.434275174999897</v>
      </c>
      <c r="AZ61">
        <v>13.83119441</v>
      </c>
      <c r="BA61">
        <v>2.0418695549999999</v>
      </c>
      <c r="BB61">
        <v>0.75442878599999996</v>
      </c>
      <c r="BC61">
        <v>11.5705941449999</v>
      </c>
      <c r="BD61">
        <v>4.2750964539999998</v>
      </c>
      <c r="BE61">
        <v>17.0155796212475</v>
      </c>
      <c r="BF61">
        <v>6.2869065543890699</v>
      </c>
      <c r="BG61">
        <v>42.198637460693902</v>
      </c>
      <c r="BH61">
        <v>15.591528254884899</v>
      </c>
      <c r="BI61">
        <v>49.685492494042798</v>
      </c>
      <c r="BJ61">
        <v>18.357767138816101</v>
      </c>
      <c r="BK61">
        <v>56.491724342541801</v>
      </c>
      <c r="BL61">
        <v>20.872529760571702</v>
      </c>
      <c r="BM61">
        <v>66.701072115290401</v>
      </c>
      <c r="BN61">
        <v>24.6446736932051</v>
      </c>
      <c r="BO61">
        <v>27.224927393996001</v>
      </c>
      <c r="BP61">
        <v>10.0590504870225</v>
      </c>
      <c r="BQ61">
        <v>57.8529707122416</v>
      </c>
      <c r="BR61">
        <v>21.3754822849228</v>
      </c>
      <c r="BS61">
        <v>66.701072115290401</v>
      </c>
      <c r="BT61">
        <v>24.6446736932051</v>
      </c>
      <c r="BU61">
        <v>85</v>
      </c>
      <c r="BV61">
        <v>86</v>
      </c>
      <c r="BW61">
        <v>94</v>
      </c>
      <c r="BX61">
        <v>72</v>
      </c>
      <c r="BY61">
        <v>26</v>
      </c>
      <c r="BZ61">
        <v>80</v>
      </c>
      <c r="CA61">
        <v>96</v>
      </c>
      <c r="CB61">
        <v>80</v>
      </c>
      <c r="CC61">
        <v>9</v>
      </c>
      <c r="CD61">
        <v>77</v>
      </c>
      <c r="CE61">
        <v>14</v>
      </c>
      <c r="CF61">
        <v>24</v>
      </c>
      <c r="CG61">
        <v>55</v>
      </c>
      <c r="CH61">
        <v>3</v>
      </c>
      <c r="CI61">
        <v>17</v>
      </c>
      <c r="CJ61">
        <v>25</v>
      </c>
      <c r="CK61">
        <v>62</v>
      </c>
      <c r="CL61">
        <v>73</v>
      </c>
      <c r="CM61">
        <v>83</v>
      </c>
      <c r="CN61">
        <v>98</v>
      </c>
      <c r="CO61">
        <v>40</v>
      </c>
      <c r="CP61">
        <v>85</v>
      </c>
      <c r="CQ61">
        <v>98</v>
      </c>
      <c r="CR61">
        <v>28</v>
      </c>
      <c r="CS61">
        <v>33</v>
      </c>
      <c r="CT61">
        <v>44</v>
      </c>
      <c r="CU61">
        <v>48</v>
      </c>
      <c r="CV61">
        <v>74</v>
      </c>
      <c r="CW61">
        <v>79</v>
      </c>
      <c r="CX61">
        <v>39</v>
      </c>
      <c r="CY61">
        <v>39</v>
      </c>
      <c r="CZ61">
        <v>54</v>
      </c>
      <c r="DA61">
        <v>55</v>
      </c>
      <c r="DB61">
        <v>44</v>
      </c>
      <c r="DC61">
        <v>51</v>
      </c>
      <c r="DD61">
        <v>82</v>
      </c>
      <c r="DE61">
        <v>85</v>
      </c>
      <c r="DF61">
        <v>87</v>
      </c>
      <c r="DG61">
        <v>89</v>
      </c>
      <c r="DH61">
        <v>93</v>
      </c>
      <c r="DI61">
        <v>93</v>
      </c>
      <c r="DJ61">
        <v>96</v>
      </c>
      <c r="DK61">
        <v>95</v>
      </c>
      <c r="DL61">
        <v>62</v>
      </c>
      <c r="DM61">
        <v>70</v>
      </c>
      <c r="DN61">
        <v>93</v>
      </c>
      <c r="DO61">
        <v>93</v>
      </c>
      <c r="DP61">
        <v>98</v>
      </c>
      <c r="DQ61">
        <v>97</v>
      </c>
      <c r="DR61">
        <v>1040643</v>
      </c>
      <c r="DS61">
        <v>0</v>
      </c>
      <c r="DT61">
        <v>0</v>
      </c>
      <c r="DU61">
        <v>0</v>
      </c>
      <c r="DV61">
        <v>6</v>
      </c>
      <c r="DW61">
        <v>6</v>
      </c>
      <c r="DX61">
        <v>4.4435046533864E-2</v>
      </c>
      <c r="DY61">
        <v>1.017650735E-4</v>
      </c>
    </row>
    <row r="62" spans="1:129" x14ac:dyDescent="0.75">
      <c r="A62">
        <v>13130</v>
      </c>
      <c r="B62">
        <v>6111003801</v>
      </c>
      <c r="C62" t="s">
        <v>138</v>
      </c>
      <c r="D62" t="s">
        <v>138</v>
      </c>
      <c r="E62" t="s">
        <v>142</v>
      </c>
      <c r="F62" t="s">
        <v>140</v>
      </c>
      <c r="G62" t="s">
        <v>440</v>
      </c>
      <c r="H62" t="s">
        <v>441</v>
      </c>
      <c r="I62">
        <v>9</v>
      </c>
      <c r="J62">
        <v>4871</v>
      </c>
      <c r="K62">
        <v>4871</v>
      </c>
      <c r="L62">
        <v>2637</v>
      </c>
      <c r="M62">
        <v>1098</v>
      </c>
      <c r="N62">
        <v>1126</v>
      </c>
      <c r="O62">
        <v>2372</v>
      </c>
      <c r="P62">
        <v>0.78546499692055005</v>
      </c>
      <c r="Q62">
        <v>0.35315780032963301</v>
      </c>
      <c r="R62">
        <v>4771</v>
      </c>
      <c r="S62">
        <v>0.97947033463354505</v>
      </c>
      <c r="T62">
        <v>2881</v>
      </c>
      <c r="U62">
        <v>0.59145965920755394</v>
      </c>
      <c r="V62">
        <v>258</v>
      </c>
      <c r="W62">
        <v>0.108768971332209</v>
      </c>
      <c r="X62">
        <v>347</v>
      </c>
      <c r="Y62">
        <v>0.31602914389799602</v>
      </c>
      <c r="Z62">
        <v>1441</v>
      </c>
      <c r="AA62">
        <v>0.54645430413348495</v>
      </c>
      <c r="AB62">
        <v>196</v>
      </c>
      <c r="AC62">
        <v>4.0238144118251003E-2</v>
      </c>
      <c r="AD62">
        <v>321</v>
      </c>
      <c r="AE62">
        <v>6.5900225826319006E-2</v>
      </c>
      <c r="AF62">
        <v>0.20307692307692299</v>
      </c>
      <c r="AG62">
        <v>6.71539534246575</v>
      </c>
      <c r="AH62">
        <v>59.392539999999897</v>
      </c>
      <c r="AI62">
        <v>0.25995527699999998</v>
      </c>
      <c r="AJ62">
        <v>20</v>
      </c>
      <c r="AK62">
        <v>0.4</v>
      </c>
      <c r="AL62">
        <v>33.753543189263503</v>
      </c>
      <c r="AM62">
        <v>106.81467329187601</v>
      </c>
      <c r="AN62">
        <v>500</v>
      </c>
      <c r="AO62">
        <v>0.44404973357015898</v>
      </c>
      <c r="AP62">
        <v>0.191473933441138</v>
      </c>
      <c r="AQ62">
        <v>6.5186042654911596</v>
      </c>
      <c r="AR62">
        <v>4.5660147333083501</v>
      </c>
      <c r="AS62">
        <v>0</v>
      </c>
      <c r="AT62">
        <v>72.803829384164004</v>
      </c>
      <c r="AU62">
        <v>10.996509956887699</v>
      </c>
      <c r="AV62">
        <v>4.94420920461486</v>
      </c>
      <c r="AW62">
        <v>20.422089919934301</v>
      </c>
      <c r="AX62">
        <v>9.1821028085704501</v>
      </c>
      <c r="AY62">
        <v>42.415109837999999</v>
      </c>
      <c r="AZ62">
        <v>19.070521200000002</v>
      </c>
      <c r="BA62">
        <v>2.3563949910000002</v>
      </c>
      <c r="BB62">
        <v>1.0594733999999999</v>
      </c>
      <c r="BC62">
        <v>44.771504829000001</v>
      </c>
      <c r="BD62">
        <v>20.1299946</v>
      </c>
      <c r="BE62">
        <v>21.2075549168548</v>
      </c>
      <c r="BF62">
        <v>9.5352606089000904</v>
      </c>
      <c r="BG62">
        <v>21.2075549168548</v>
      </c>
      <c r="BH62">
        <v>9.5352606089000904</v>
      </c>
      <c r="BI62">
        <v>54.982549784438497</v>
      </c>
      <c r="BJ62">
        <v>24.721046023074301</v>
      </c>
      <c r="BK62">
        <v>63.622664750564503</v>
      </c>
      <c r="BL62">
        <v>28.605781826700198</v>
      </c>
      <c r="BM62">
        <v>77.761034695134398</v>
      </c>
      <c r="BN62">
        <v>34.962622232633599</v>
      </c>
      <c r="BO62">
        <v>40.844179839868602</v>
      </c>
      <c r="BP62">
        <v>18.3642056171409</v>
      </c>
      <c r="BQ62">
        <v>0</v>
      </c>
      <c r="BR62">
        <v>0</v>
      </c>
      <c r="BS62">
        <v>76.975569698213903</v>
      </c>
      <c r="BT62">
        <v>34.609464432304001</v>
      </c>
      <c r="BU62">
        <v>96</v>
      </c>
      <c r="BV62">
        <v>97</v>
      </c>
      <c r="BW62">
        <v>95</v>
      </c>
      <c r="BX62">
        <v>93</v>
      </c>
      <c r="BY62">
        <v>86</v>
      </c>
      <c r="BZ62">
        <v>96</v>
      </c>
      <c r="CA62">
        <v>98</v>
      </c>
      <c r="CB62">
        <v>27</v>
      </c>
      <c r="CC62">
        <v>10</v>
      </c>
      <c r="CD62">
        <v>77</v>
      </c>
      <c r="CE62">
        <v>14</v>
      </c>
      <c r="CF62">
        <v>26</v>
      </c>
      <c r="CG62">
        <v>54</v>
      </c>
      <c r="CH62">
        <v>3</v>
      </c>
      <c r="CI62">
        <v>57</v>
      </c>
      <c r="CJ62">
        <v>27</v>
      </c>
      <c r="CK62">
        <v>27</v>
      </c>
      <c r="CL62">
        <v>70</v>
      </c>
      <c r="CM62">
        <v>81</v>
      </c>
      <c r="CN62">
        <v>99</v>
      </c>
      <c r="CO62">
        <v>52</v>
      </c>
      <c r="CP62">
        <v>0</v>
      </c>
      <c r="CQ62">
        <v>98</v>
      </c>
      <c r="CR62">
        <v>32</v>
      </c>
      <c r="CS62">
        <v>43</v>
      </c>
      <c r="CT62">
        <v>51</v>
      </c>
      <c r="CU62">
        <v>63</v>
      </c>
      <c r="CV62">
        <v>79</v>
      </c>
      <c r="CW62">
        <v>89</v>
      </c>
      <c r="CX62">
        <v>41</v>
      </c>
      <c r="CY62">
        <v>41</v>
      </c>
      <c r="CZ62">
        <v>89</v>
      </c>
      <c r="DA62">
        <v>94</v>
      </c>
      <c r="DB62">
        <v>53</v>
      </c>
      <c r="DC62">
        <v>68</v>
      </c>
      <c r="DD62">
        <v>52</v>
      </c>
      <c r="DE62">
        <v>67</v>
      </c>
      <c r="DF62">
        <v>91</v>
      </c>
      <c r="DG62">
        <v>96</v>
      </c>
      <c r="DH62">
        <v>97</v>
      </c>
      <c r="DI62">
        <v>98</v>
      </c>
      <c r="DJ62">
        <v>99</v>
      </c>
      <c r="DK62">
        <v>99</v>
      </c>
      <c r="DL62">
        <v>80</v>
      </c>
      <c r="DM62">
        <v>90</v>
      </c>
      <c r="DN62">
        <v>0</v>
      </c>
      <c r="DO62">
        <v>0</v>
      </c>
      <c r="DP62">
        <v>99</v>
      </c>
      <c r="DQ62">
        <v>99</v>
      </c>
      <c r="DR62">
        <v>945664</v>
      </c>
      <c r="DS62">
        <v>0</v>
      </c>
      <c r="DT62">
        <v>0</v>
      </c>
      <c r="DU62">
        <v>0</v>
      </c>
      <c r="DV62">
        <v>6</v>
      </c>
      <c r="DW62">
        <v>7</v>
      </c>
      <c r="DX62">
        <v>4.0118867986369003E-2</v>
      </c>
      <c r="DY62">
        <v>9.2481227999999995E-5</v>
      </c>
    </row>
    <row r="63" spans="1:129" x14ac:dyDescent="0.75">
      <c r="A63">
        <v>13131</v>
      </c>
      <c r="B63">
        <v>6111003802</v>
      </c>
      <c r="C63" t="s">
        <v>138</v>
      </c>
      <c r="E63" t="s">
        <v>142</v>
      </c>
      <c r="F63" t="s">
        <v>140</v>
      </c>
      <c r="G63" t="s">
        <v>440</v>
      </c>
      <c r="H63" t="s">
        <v>441</v>
      </c>
      <c r="I63">
        <v>9</v>
      </c>
      <c r="J63">
        <v>2862</v>
      </c>
      <c r="K63">
        <v>2750</v>
      </c>
      <c r="L63">
        <v>1797</v>
      </c>
      <c r="M63">
        <v>545</v>
      </c>
      <c r="N63">
        <v>545</v>
      </c>
      <c r="O63">
        <v>1389</v>
      </c>
      <c r="P63">
        <v>0.75000241407788504</v>
      </c>
      <c r="Q63">
        <v>0.29581733801104898</v>
      </c>
      <c r="R63">
        <v>2785</v>
      </c>
      <c r="S63">
        <v>0.97309573724667997</v>
      </c>
      <c r="T63">
        <v>1449</v>
      </c>
      <c r="U63">
        <v>0.52690909090908999</v>
      </c>
      <c r="V63">
        <v>73</v>
      </c>
      <c r="W63">
        <v>5.2555795536357003E-2</v>
      </c>
      <c r="X63">
        <v>77</v>
      </c>
      <c r="Y63">
        <v>0.141284403669724</v>
      </c>
      <c r="Z63">
        <v>972</v>
      </c>
      <c r="AA63">
        <v>0.54090150250417302</v>
      </c>
      <c r="AB63">
        <v>215</v>
      </c>
      <c r="AC63">
        <v>7.5122292103423999E-2</v>
      </c>
      <c r="AD63">
        <v>291</v>
      </c>
      <c r="AE63">
        <v>0.10167714884696</v>
      </c>
      <c r="AF63">
        <v>0.217435897435899</v>
      </c>
      <c r="AG63">
        <v>6.7365243835616404</v>
      </c>
      <c r="AH63">
        <v>59.205840000000002</v>
      </c>
      <c r="AI63">
        <v>0.239659812</v>
      </c>
      <c r="AJ63">
        <v>20</v>
      </c>
      <c r="AK63">
        <v>0.3</v>
      </c>
      <c r="AL63">
        <v>31.3885003871534</v>
      </c>
      <c r="AM63">
        <v>225.266760518659</v>
      </c>
      <c r="AN63">
        <v>309</v>
      </c>
      <c r="AO63">
        <v>0.56697247706422005</v>
      </c>
      <c r="AP63">
        <v>0.22958976944345999</v>
      </c>
      <c r="AQ63">
        <v>4.7634916915044299</v>
      </c>
      <c r="AR63">
        <v>3.7248695252676298</v>
      </c>
      <c r="AS63">
        <v>0</v>
      </c>
      <c r="AT63">
        <v>63.4921663824991</v>
      </c>
      <c r="AU63">
        <v>11.250036211168201</v>
      </c>
      <c r="AV63">
        <v>4.4372600701657303</v>
      </c>
      <c r="AW63">
        <v>18.750060351947099</v>
      </c>
      <c r="AX63">
        <v>7.3954334502762196</v>
      </c>
      <c r="AY63">
        <v>36.750118286000003</v>
      </c>
      <c r="AZ63">
        <v>14.495049561999901</v>
      </c>
      <c r="BA63">
        <v>2.2500072420000001</v>
      </c>
      <c r="BB63">
        <v>0.88745201399999996</v>
      </c>
      <c r="BC63">
        <v>12.750041038000001</v>
      </c>
      <c r="BD63">
        <v>5.0288947459999997</v>
      </c>
      <c r="BE63">
        <v>19.500062766025</v>
      </c>
      <c r="BF63">
        <v>7.6912507882872703</v>
      </c>
      <c r="BG63">
        <v>37.500120703894197</v>
      </c>
      <c r="BH63">
        <v>14.7908669005524</v>
      </c>
      <c r="BI63">
        <v>60.750195540308603</v>
      </c>
      <c r="BJ63">
        <v>23.961204378894902</v>
      </c>
      <c r="BK63">
        <v>63.7502051966202</v>
      </c>
      <c r="BL63">
        <v>25.144473730939101</v>
      </c>
      <c r="BM63">
        <v>73.500236579632698</v>
      </c>
      <c r="BN63">
        <v>28.9900991250828</v>
      </c>
      <c r="BO63">
        <v>33.000106219426897</v>
      </c>
      <c r="BP63">
        <v>13.015962872486099</v>
      </c>
      <c r="BQ63">
        <v>0</v>
      </c>
      <c r="BR63">
        <v>0</v>
      </c>
      <c r="BS63">
        <v>73.500236579632698</v>
      </c>
      <c r="BT63">
        <v>28.9900991250828</v>
      </c>
      <c r="BU63">
        <v>93</v>
      </c>
      <c r="BV63">
        <v>93</v>
      </c>
      <c r="BW63">
        <v>94</v>
      </c>
      <c r="BX63">
        <v>88</v>
      </c>
      <c r="BY63">
        <v>42</v>
      </c>
      <c r="BZ63">
        <v>78</v>
      </c>
      <c r="CA63">
        <v>98</v>
      </c>
      <c r="CB63">
        <v>76</v>
      </c>
      <c r="CC63">
        <v>29</v>
      </c>
      <c r="CD63">
        <v>87</v>
      </c>
      <c r="CE63">
        <v>15</v>
      </c>
      <c r="CF63">
        <v>25</v>
      </c>
      <c r="CG63">
        <v>49</v>
      </c>
      <c r="CH63">
        <v>3</v>
      </c>
      <c r="CI63">
        <v>17</v>
      </c>
      <c r="CJ63">
        <v>26</v>
      </c>
      <c r="CK63">
        <v>50</v>
      </c>
      <c r="CL63">
        <v>81</v>
      </c>
      <c r="CM63">
        <v>85</v>
      </c>
      <c r="CN63">
        <v>98</v>
      </c>
      <c r="CO63">
        <v>44</v>
      </c>
      <c r="CP63">
        <v>0</v>
      </c>
      <c r="CQ63">
        <v>98</v>
      </c>
      <c r="CR63">
        <v>32</v>
      </c>
      <c r="CS63">
        <v>39</v>
      </c>
      <c r="CT63">
        <v>48</v>
      </c>
      <c r="CU63">
        <v>56</v>
      </c>
      <c r="CV63">
        <v>74</v>
      </c>
      <c r="CW63">
        <v>80</v>
      </c>
      <c r="CX63">
        <v>40</v>
      </c>
      <c r="CY63">
        <v>40</v>
      </c>
      <c r="CZ63">
        <v>57</v>
      </c>
      <c r="DA63">
        <v>59</v>
      </c>
      <c r="DB63">
        <v>50</v>
      </c>
      <c r="DC63">
        <v>60</v>
      </c>
      <c r="DD63">
        <v>77</v>
      </c>
      <c r="DE63">
        <v>83</v>
      </c>
      <c r="DF63">
        <v>95</v>
      </c>
      <c r="DG63">
        <v>96</v>
      </c>
      <c r="DH63">
        <v>97</v>
      </c>
      <c r="DI63">
        <v>97</v>
      </c>
      <c r="DJ63">
        <v>98</v>
      </c>
      <c r="DK63">
        <v>97</v>
      </c>
      <c r="DL63">
        <v>71</v>
      </c>
      <c r="DM63">
        <v>79</v>
      </c>
      <c r="DN63">
        <v>0</v>
      </c>
      <c r="DO63">
        <v>0</v>
      </c>
      <c r="DP63">
        <v>99</v>
      </c>
      <c r="DQ63">
        <v>99</v>
      </c>
      <c r="DR63">
        <v>707786</v>
      </c>
      <c r="DS63">
        <v>0</v>
      </c>
      <c r="DT63">
        <v>0</v>
      </c>
      <c r="DU63">
        <v>0</v>
      </c>
      <c r="DV63">
        <v>4</v>
      </c>
      <c r="DW63">
        <v>6</v>
      </c>
      <c r="DX63">
        <v>3.4824321472E-2</v>
      </c>
      <c r="DY63">
        <v>6.9211763499999997E-5</v>
      </c>
    </row>
    <row r="64" spans="1:129" x14ac:dyDescent="0.75">
      <c r="A64">
        <v>13132</v>
      </c>
      <c r="B64">
        <v>6111003901</v>
      </c>
      <c r="C64" t="s">
        <v>138</v>
      </c>
      <c r="E64" t="s">
        <v>142</v>
      </c>
      <c r="F64" t="s">
        <v>140</v>
      </c>
      <c r="G64" t="s">
        <v>440</v>
      </c>
      <c r="H64" t="s">
        <v>441</v>
      </c>
      <c r="I64">
        <v>9</v>
      </c>
      <c r="J64">
        <v>3119</v>
      </c>
      <c r="K64">
        <v>3099</v>
      </c>
      <c r="L64">
        <v>1679</v>
      </c>
      <c r="M64">
        <v>725</v>
      </c>
      <c r="N64">
        <v>725</v>
      </c>
      <c r="O64">
        <v>1509</v>
      </c>
      <c r="P64">
        <v>0.694809555482376</v>
      </c>
      <c r="Q64">
        <v>0.242724333085095</v>
      </c>
      <c r="R64">
        <v>3052</v>
      </c>
      <c r="S64">
        <v>0.97851875601154203</v>
      </c>
      <c r="T64">
        <v>1274</v>
      </c>
      <c r="U64">
        <v>0.41110035495321001</v>
      </c>
      <c r="V64">
        <v>0</v>
      </c>
      <c r="W64">
        <v>0</v>
      </c>
      <c r="X64">
        <v>161</v>
      </c>
      <c r="Y64">
        <v>0.22206896551724101</v>
      </c>
      <c r="Z64">
        <v>656</v>
      </c>
      <c r="AA64">
        <v>0.390708755211435</v>
      </c>
      <c r="AB64">
        <v>290</v>
      </c>
      <c r="AC64">
        <v>9.2978518756011E-2</v>
      </c>
      <c r="AD64">
        <v>221</v>
      </c>
      <c r="AE64">
        <v>7.0856043603718999E-2</v>
      </c>
      <c r="AF64">
        <v>0.18974358974359001</v>
      </c>
      <c r="AG64">
        <v>6.7565208219178103</v>
      </c>
      <c r="AH64">
        <v>59.3355999999999</v>
      </c>
      <c r="AI64">
        <v>0.20088262400000001</v>
      </c>
      <c r="AJ64">
        <v>20</v>
      </c>
      <c r="AK64">
        <v>0.3</v>
      </c>
      <c r="AL64">
        <v>36.359468929999899</v>
      </c>
      <c r="AM64">
        <v>67.5883658099999</v>
      </c>
      <c r="AN64">
        <v>586</v>
      </c>
      <c r="AO64">
        <v>0.80827586206896496</v>
      </c>
      <c r="AP64">
        <v>0.207227827</v>
      </c>
      <c r="AQ64">
        <v>7.802171543</v>
      </c>
      <c r="AR64">
        <v>5.9348814790000004</v>
      </c>
      <c r="AS64">
        <v>0</v>
      </c>
      <c r="AT64">
        <v>65.185485209999896</v>
      </c>
      <c r="AU64">
        <v>10.422143332235599</v>
      </c>
      <c r="AV64">
        <v>3.6408649962764201</v>
      </c>
      <c r="AW64">
        <v>17.370238887059401</v>
      </c>
      <c r="AX64">
        <v>6.0681083271273701</v>
      </c>
      <c r="AY64">
        <v>27.097572645</v>
      </c>
      <c r="AZ64">
        <v>9.4662489870000002</v>
      </c>
      <c r="BA64">
        <v>2.0844286649999999</v>
      </c>
      <c r="BB64">
        <v>0.72817299899999999</v>
      </c>
      <c r="BC64">
        <v>11.811762434999901</v>
      </c>
      <c r="BD64">
        <v>4.1263136610000002</v>
      </c>
      <c r="BE64">
        <v>19.4546675535065</v>
      </c>
      <c r="BF64">
        <v>6.79628132638266</v>
      </c>
      <c r="BG64">
        <v>12.5065719986827</v>
      </c>
      <c r="BH64">
        <v>4.36903799553171</v>
      </c>
      <c r="BI64">
        <v>67.396526881790393</v>
      </c>
      <c r="BJ64">
        <v>23.544260309254199</v>
      </c>
      <c r="BK64">
        <v>57.669193105037202</v>
      </c>
      <c r="BL64">
        <v>20.1461196460628</v>
      </c>
      <c r="BM64">
        <v>68.786145992755195</v>
      </c>
      <c r="BN64">
        <v>24.029708975424398</v>
      </c>
      <c r="BO64">
        <v>42.383382884424897</v>
      </c>
      <c r="BP64">
        <v>14.8061843181907</v>
      </c>
      <c r="BQ64">
        <v>0</v>
      </c>
      <c r="BR64">
        <v>0</v>
      </c>
      <c r="BS64">
        <v>68.091336437272801</v>
      </c>
      <c r="BT64">
        <v>23.786984642339299</v>
      </c>
      <c r="BU64">
        <v>87</v>
      </c>
      <c r="BV64">
        <v>84</v>
      </c>
      <c r="BW64">
        <v>95</v>
      </c>
      <c r="BX64">
        <v>75</v>
      </c>
      <c r="BY64">
        <v>0</v>
      </c>
      <c r="BZ64">
        <v>91</v>
      </c>
      <c r="CA64">
        <v>90</v>
      </c>
      <c r="CB64">
        <v>89</v>
      </c>
      <c r="CC64">
        <v>12</v>
      </c>
      <c r="CD64">
        <v>65</v>
      </c>
      <c r="CE64">
        <v>15</v>
      </c>
      <c r="CF64">
        <v>25</v>
      </c>
      <c r="CG64">
        <v>39</v>
      </c>
      <c r="CH64">
        <v>3</v>
      </c>
      <c r="CI64">
        <v>17</v>
      </c>
      <c r="CJ64">
        <v>28</v>
      </c>
      <c r="CK64">
        <v>18</v>
      </c>
      <c r="CL64">
        <v>97</v>
      </c>
      <c r="CM64">
        <v>83</v>
      </c>
      <c r="CN64">
        <v>99</v>
      </c>
      <c r="CO64">
        <v>61</v>
      </c>
      <c r="CP64">
        <v>0</v>
      </c>
      <c r="CQ64">
        <v>98</v>
      </c>
      <c r="CR64">
        <v>30</v>
      </c>
      <c r="CS64">
        <v>34</v>
      </c>
      <c r="CT64">
        <v>46</v>
      </c>
      <c r="CU64">
        <v>48</v>
      </c>
      <c r="CV64">
        <v>62</v>
      </c>
      <c r="CW64">
        <v>66</v>
      </c>
      <c r="CX64">
        <v>39</v>
      </c>
      <c r="CY64">
        <v>38</v>
      </c>
      <c r="CZ64">
        <v>55</v>
      </c>
      <c r="DA64">
        <v>54</v>
      </c>
      <c r="DB64">
        <v>50</v>
      </c>
      <c r="DC64">
        <v>54</v>
      </c>
      <c r="DD64">
        <v>34</v>
      </c>
      <c r="DE64">
        <v>36</v>
      </c>
      <c r="DF64">
        <v>98</v>
      </c>
      <c r="DG64">
        <v>95</v>
      </c>
      <c r="DH64">
        <v>94</v>
      </c>
      <c r="DI64">
        <v>92</v>
      </c>
      <c r="DJ64">
        <v>97</v>
      </c>
      <c r="DK64">
        <v>94</v>
      </c>
      <c r="DL64">
        <v>81</v>
      </c>
      <c r="DM64">
        <v>84</v>
      </c>
      <c r="DN64">
        <v>0</v>
      </c>
      <c r="DO64">
        <v>0</v>
      </c>
      <c r="DP64">
        <v>99</v>
      </c>
      <c r="DQ64">
        <v>97</v>
      </c>
      <c r="DR64">
        <v>609224</v>
      </c>
      <c r="DS64">
        <v>0</v>
      </c>
      <c r="DT64">
        <v>0</v>
      </c>
      <c r="DU64">
        <v>1</v>
      </c>
      <c r="DV64">
        <v>5</v>
      </c>
      <c r="DW64">
        <v>5</v>
      </c>
      <c r="DX64">
        <v>3.4754570905448E-2</v>
      </c>
      <c r="DY64">
        <v>5.9576542999999999E-5</v>
      </c>
    </row>
    <row r="65" spans="1:129" x14ac:dyDescent="0.75">
      <c r="A65">
        <v>13133</v>
      </c>
      <c r="B65">
        <v>6111003902</v>
      </c>
      <c r="C65" t="s">
        <v>138</v>
      </c>
      <c r="D65" t="s">
        <v>138</v>
      </c>
      <c r="E65" t="s">
        <v>142</v>
      </c>
      <c r="F65" t="s">
        <v>140</v>
      </c>
      <c r="G65" t="s">
        <v>440</v>
      </c>
      <c r="H65" t="s">
        <v>441</v>
      </c>
      <c r="I65">
        <v>9</v>
      </c>
      <c r="J65">
        <v>4162</v>
      </c>
      <c r="K65">
        <v>4149</v>
      </c>
      <c r="L65">
        <v>2178</v>
      </c>
      <c r="M65">
        <v>754</v>
      </c>
      <c r="N65">
        <v>823</v>
      </c>
      <c r="O65">
        <v>1617</v>
      </c>
      <c r="P65">
        <v>0.73362892397547397</v>
      </c>
      <c r="Q65">
        <v>0.25025024899345499</v>
      </c>
      <c r="R65">
        <v>3953</v>
      </c>
      <c r="S65">
        <v>0.94978375780874502</v>
      </c>
      <c r="T65">
        <v>2147</v>
      </c>
      <c r="U65">
        <v>0.51747409014220203</v>
      </c>
      <c r="V65">
        <v>92</v>
      </c>
      <c r="W65">
        <v>5.6895485466914003E-2</v>
      </c>
      <c r="X65">
        <v>45</v>
      </c>
      <c r="Y65">
        <v>5.9681697612732003E-2</v>
      </c>
      <c r="Z65">
        <v>931</v>
      </c>
      <c r="AA65">
        <v>0.427456382001836</v>
      </c>
      <c r="AB65">
        <v>326</v>
      </c>
      <c r="AC65">
        <v>7.8327727054300994E-2</v>
      </c>
      <c r="AD65">
        <v>230</v>
      </c>
      <c r="AE65">
        <v>5.5261893320519E-2</v>
      </c>
      <c r="AF65">
        <v>0.18974358974359001</v>
      </c>
      <c r="AG65">
        <v>6.7565208219178103</v>
      </c>
      <c r="AH65">
        <v>59.3355999999999</v>
      </c>
      <c r="AI65">
        <v>0.20088262400000001</v>
      </c>
      <c r="AJ65">
        <v>20</v>
      </c>
      <c r="AK65">
        <v>0.3</v>
      </c>
      <c r="AL65">
        <v>34.818789449999898</v>
      </c>
      <c r="AM65">
        <v>195.5717444</v>
      </c>
      <c r="AN65">
        <v>423</v>
      </c>
      <c r="AO65">
        <v>0.51397326852976899</v>
      </c>
      <c r="AP65">
        <v>0.22752937000000001</v>
      </c>
      <c r="AQ65">
        <v>6.1781874349999999</v>
      </c>
      <c r="AR65">
        <v>5.4139437319999999</v>
      </c>
      <c r="AS65">
        <v>0</v>
      </c>
      <c r="AT65">
        <v>58.976314350000003</v>
      </c>
      <c r="AU65">
        <v>11.004433859632099</v>
      </c>
      <c r="AV65">
        <v>3.75375373490182</v>
      </c>
      <c r="AW65">
        <v>18.3407230993868</v>
      </c>
      <c r="AX65">
        <v>6.2562562248363696</v>
      </c>
      <c r="AY65">
        <v>28.6115280359999</v>
      </c>
      <c r="AZ65">
        <v>9.7597597109999903</v>
      </c>
      <c r="BA65">
        <v>2.200886772</v>
      </c>
      <c r="BB65">
        <v>0.750750747</v>
      </c>
      <c r="BC65">
        <v>12.471691708</v>
      </c>
      <c r="BD65">
        <v>4.2542542329999904</v>
      </c>
      <c r="BE65">
        <v>19.8079809473377</v>
      </c>
      <c r="BF65">
        <v>6.7567567228232797</v>
      </c>
      <c r="BG65">
        <v>33.013301578896296</v>
      </c>
      <c r="BH65">
        <v>11.2612612047054</v>
      </c>
      <c r="BI65">
        <v>56.489427146111403</v>
      </c>
      <c r="BJ65">
        <v>19.269269172495999</v>
      </c>
      <c r="BK65">
        <v>62.358458537915197</v>
      </c>
      <c r="BL65">
        <v>21.271271164443601</v>
      </c>
      <c r="BM65">
        <v>72.629263473571896</v>
      </c>
      <c r="BN65">
        <v>24.774774650352001</v>
      </c>
      <c r="BO65">
        <v>42.550477590577401</v>
      </c>
      <c r="BP65">
        <v>14.5145144416203</v>
      </c>
      <c r="BQ65">
        <v>0</v>
      </c>
      <c r="BR65">
        <v>0</v>
      </c>
      <c r="BS65">
        <v>71.895634549596394</v>
      </c>
      <c r="BT65">
        <v>24.524524401358502</v>
      </c>
      <c r="BU65">
        <v>92</v>
      </c>
      <c r="BV65">
        <v>86</v>
      </c>
      <c r="BW65">
        <v>90</v>
      </c>
      <c r="BX65">
        <v>87</v>
      </c>
      <c r="BY65">
        <v>47</v>
      </c>
      <c r="BZ65">
        <v>49</v>
      </c>
      <c r="CA65">
        <v>93</v>
      </c>
      <c r="CB65">
        <v>79</v>
      </c>
      <c r="CC65">
        <v>6</v>
      </c>
      <c r="CD65">
        <v>65</v>
      </c>
      <c r="CE65">
        <v>15</v>
      </c>
      <c r="CF65">
        <v>25</v>
      </c>
      <c r="CG65">
        <v>39</v>
      </c>
      <c r="CH65">
        <v>3</v>
      </c>
      <c r="CI65">
        <v>17</v>
      </c>
      <c r="CJ65">
        <v>27</v>
      </c>
      <c r="CK65">
        <v>45</v>
      </c>
      <c r="CL65">
        <v>77</v>
      </c>
      <c r="CM65">
        <v>85</v>
      </c>
      <c r="CN65">
        <v>99</v>
      </c>
      <c r="CO65">
        <v>58</v>
      </c>
      <c r="CP65">
        <v>0</v>
      </c>
      <c r="CQ65">
        <v>98</v>
      </c>
      <c r="CR65">
        <v>32</v>
      </c>
      <c r="CS65">
        <v>34</v>
      </c>
      <c r="CT65">
        <v>48</v>
      </c>
      <c r="CU65">
        <v>50</v>
      </c>
      <c r="CV65">
        <v>64</v>
      </c>
      <c r="CW65">
        <v>67</v>
      </c>
      <c r="CX65">
        <v>40</v>
      </c>
      <c r="CY65">
        <v>38</v>
      </c>
      <c r="CZ65">
        <v>56</v>
      </c>
      <c r="DA65">
        <v>55</v>
      </c>
      <c r="DB65">
        <v>50</v>
      </c>
      <c r="DC65">
        <v>54</v>
      </c>
      <c r="DD65">
        <v>71</v>
      </c>
      <c r="DE65">
        <v>74</v>
      </c>
      <c r="DF65">
        <v>92</v>
      </c>
      <c r="DG65">
        <v>90</v>
      </c>
      <c r="DH65">
        <v>96</v>
      </c>
      <c r="DI65">
        <v>93</v>
      </c>
      <c r="DJ65">
        <v>98</v>
      </c>
      <c r="DK65">
        <v>95</v>
      </c>
      <c r="DL65">
        <v>82</v>
      </c>
      <c r="DM65">
        <v>83</v>
      </c>
      <c r="DN65">
        <v>0</v>
      </c>
      <c r="DO65">
        <v>0</v>
      </c>
      <c r="DP65">
        <v>99</v>
      </c>
      <c r="DQ65">
        <v>97</v>
      </c>
      <c r="DR65">
        <v>1095958</v>
      </c>
      <c r="DS65">
        <v>0</v>
      </c>
      <c r="DT65">
        <v>0</v>
      </c>
      <c r="DU65">
        <v>0</v>
      </c>
      <c r="DV65">
        <v>5</v>
      </c>
      <c r="DW65">
        <v>5</v>
      </c>
      <c r="DX65">
        <v>5.4228913626154E-2</v>
      </c>
      <c r="DY65">
        <v>1.07167957E-4</v>
      </c>
    </row>
    <row r="66" spans="1:129" x14ac:dyDescent="0.75">
      <c r="A66">
        <v>13134</v>
      </c>
      <c r="B66">
        <v>6111004000</v>
      </c>
      <c r="C66" t="s">
        <v>138</v>
      </c>
      <c r="E66" t="s">
        <v>142</v>
      </c>
      <c r="F66" t="s">
        <v>140</v>
      </c>
      <c r="G66" t="s">
        <v>440</v>
      </c>
      <c r="H66" t="s">
        <v>441</v>
      </c>
      <c r="I66">
        <v>9</v>
      </c>
      <c r="J66">
        <v>6570</v>
      </c>
      <c r="K66">
        <v>6340</v>
      </c>
      <c r="L66">
        <v>4231</v>
      </c>
      <c r="M66">
        <v>1322</v>
      </c>
      <c r="N66">
        <v>1378</v>
      </c>
      <c r="O66">
        <v>3285</v>
      </c>
      <c r="P66">
        <v>0.64508748301475405</v>
      </c>
      <c r="Q66">
        <v>0.23337935867540599</v>
      </c>
      <c r="R66">
        <v>6007</v>
      </c>
      <c r="S66">
        <v>0.91430745814307401</v>
      </c>
      <c r="T66">
        <v>2383</v>
      </c>
      <c r="U66">
        <v>0.37586750788643503</v>
      </c>
      <c r="V66">
        <v>275</v>
      </c>
      <c r="W66">
        <v>8.3713850837139003E-2</v>
      </c>
      <c r="X66">
        <v>125</v>
      </c>
      <c r="Y66">
        <v>9.4553706505295002E-2</v>
      </c>
      <c r="Z66">
        <v>1703</v>
      </c>
      <c r="AA66">
        <v>0.40250531789175098</v>
      </c>
      <c r="AB66">
        <v>395</v>
      </c>
      <c r="AC66">
        <v>6.0121765601218E-2</v>
      </c>
      <c r="AD66">
        <v>717</v>
      </c>
      <c r="AE66">
        <v>0.109132420091324</v>
      </c>
      <c r="AF66">
        <v>0.21025641025641001</v>
      </c>
      <c r="AG66">
        <v>6.7659405479452097</v>
      </c>
      <c r="AH66">
        <v>59.042029999999897</v>
      </c>
      <c r="AI66">
        <v>0.19528046399999999</v>
      </c>
      <c r="AJ66">
        <v>20</v>
      </c>
      <c r="AK66">
        <v>0.3</v>
      </c>
      <c r="AL66">
        <v>27.148234222125801</v>
      </c>
      <c r="AM66">
        <v>153.52867522661199</v>
      </c>
      <c r="AN66">
        <v>457</v>
      </c>
      <c r="AO66">
        <v>0.33164005805515201</v>
      </c>
      <c r="AP66">
        <v>0.29965379329726299</v>
      </c>
      <c r="AQ66">
        <v>3.8285286263348799</v>
      </c>
      <c r="AR66">
        <v>3.27471287638578</v>
      </c>
      <c r="AS66">
        <v>0</v>
      </c>
      <c r="AT66">
        <v>52.268921335727498</v>
      </c>
      <c r="AU66">
        <v>9.6763122452213093</v>
      </c>
      <c r="AV66">
        <v>3.5006903801310898</v>
      </c>
      <c r="AW66">
        <v>15.482099592354</v>
      </c>
      <c r="AX66">
        <v>5.6011046082097398</v>
      </c>
      <c r="AY66">
        <v>23.868236870999901</v>
      </c>
      <c r="AZ66">
        <v>8.6350362829999998</v>
      </c>
      <c r="BA66">
        <v>1.9352624490000001</v>
      </c>
      <c r="BB66">
        <v>0.70013807699999997</v>
      </c>
      <c r="BC66">
        <v>10.966487210999899</v>
      </c>
      <c r="BD66">
        <v>3.9674491029999999</v>
      </c>
      <c r="BE66">
        <v>14.8370121093393</v>
      </c>
      <c r="BF66">
        <v>5.3677252495343302</v>
      </c>
      <c r="BG66">
        <v>23.8682368715459</v>
      </c>
      <c r="BH66">
        <v>8.6350362709900192</v>
      </c>
      <c r="BI66">
        <v>38.705248980885202</v>
      </c>
      <c r="BJ66">
        <v>14.002761520524301</v>
      </c>
      <c r="BK66">
        <v>57.412785988313097</v>
      </c>
      <c r="BL66">
        <v>20.7707629221111</v>
      </c>
      <c r="BM66">
        <v>63.218573335445797</v>
      </c>
      <c r="BN66">
        <v>22.871177150189698</v>
      </c>
      <c r="BO66">
        <v>25.803499320590099</v>
      </c>
      <c r="BP66">
        <v>9.33517434701624</v>
      </c>
      <c r="BQ66">
        <v>0</v>
      </c>
      <c r="BR66">
        <v>0</v>
      </c>
      <c r="BS66">
        <v>63.218573335445797</v>
      </c>
      <c r="BT66">
        <v>22.871177150189698</v>
      </c>
      <c r="BU66">
        <v>81</v>
      </c>
      <c r="BV66">
        <v>82</v>
      </c>
      <c r="BW66">
        <v>83</v>
      </c>
      <c r="BX66">
        <v>70</v>
      </c>
      <c r="BY66">
        <v>73</v>
      </c>
      <c r="BZ66">
        <v>65</v>
      </c>
      <c r="CA66">
        <v>91</v>
      </c>
      <c r="CB66">
        <v>57</v>
      </c>
      <c r="CC66">
        <v>33</v>
      </c>
      <c r="CD66">
        <v>83</v>
      </c>
      <c r="CE66">
        <v>15</v>
      </c>
      <c r="CF66">
        <v>24</v>
      </c>
      <c r="CG66">
        <v>37</v>
      </c>
      <c r="CH66">
        <v>3</v>
      </c>
      <c r="CI66">
        <v>17</v>
      </c>
      <c r="CJ66">
        <v>23</v>
      </c>
      <c r="CK66">
        <v>37</v>
      </c>
      <c r="CL66">
        <v>60</v>
      </c>
      <c r="CM66">
        <v>89</v>
      </c>
      <c r="CN66">
        <v>98</v>
      </c>
      <c r="CO66">
        <v>40</v>
      </c>
      <c r="CP66">
        <v>0</v>
      </c>
      <c r="CQ66">
        <v>98</v>
      </c>
      <c r="CR66">
        <v>28</v>
      </c>
      <c r="CS66">
        <v>32</v>
      </c>
      <c r="CT66">
        <v>42</v>
      </c>
      <c r="CU66">
        <v>45</v>
      </c>
      <c r="CV66">
        <v>57</v>
      </c>
      <c r="CW66">
        <v>62</v>
      </c>
      <c r="CX66">
        <v>38</v>
      </c>
      <c r="CY66">
        <v>38</v>
      </c>
      <c r="CZ66">
        <v>53</v>
      </c>
      <c r="DA66">
        <v>53</v>
      </c>
      <c r="DB66">
        <v>39</v>
      </c>
      <c r="DC66">
        <v>45</v>
      </c>
      <c r="DD66">
        <v>56</v>
      </c>
      <c r="DE66">
        <v>63</v>
      </c>
      <c r="DF66">
        <v>77</v>
      </c>
      <c r="DG66">
        <v>79</v>
      </c>
      <c r="DH66">
        <v>93</v>
      </c>
      <c r="DI66">
        <v>93</v>
      </c>
      <c r="DJ66">
        <v>95</v>
      </c>
      <c r="DK66">
        <v>93</v>
      </c>
      <c r="DL66">
        <v>60</v>
      </c>
      <c r="DM66">
        <v>67</v>
      </c>
      <c r="DN66">
        <v>0</v>
      </c>
      <c r="DO66">
        <v>0</v>
      </c>
      <c r="DP66">
        <v>97</v>
      </c>
      <c r="DQ66">
        <v>96</v>
      </c>
      <c r="DR66">
        <v>1256733</v>
      </c>
      <c r="DS66">
        <v>0</v>
      </c>
      <c r="DT66">
        <v>0</v>
      </c>
      <c r="DU66">
        <v>0</v>
      </c>
      <c r="DV66">
        <v>3</v>
      </c>
      <c r="DW66">
        <v>3</v>
      </c>
      <c r="DX66">
        <v>4.3488332810938002E-2</v>
      </c>
      <c r="DY66">
        <v>1.2287557599999999E-4</v>
      </c>
    </row>
    <row r="67" spans="1:129" x14ac:dyDescent="0.75">
      <c r="A67">
        <v>13135</v>
      </c>
      <c r="B67">
        <v>6111004101</v>
      </c>
      <c r="C67" t="s">
        <v>138</v>
      </c>
      <c r="E67" t="s">
        <v>142</v>
      </c>
      <c r="F67" t="s">
        <v>140</v>
      </c>
      <c r="G67" t="s">
        <v>440</v>
      </c>
      <c r="H67" t="s">
        <v>441</v>
      </c>
      <c r="I67">
        <v>9</v>
      </c>
      <c r="J67">
        <v>7237</v>
      </c>
      <c r="K67">
        <v>7203</v>
      </c>
      <c r="L67">
        <v>4661</v>
      </c>
      <c r="M67">
        <v>1359</v>
      </c>
      <c r="N67">
        <v>1382</v>
      </c>
      <c r="O67">
        <v>3825</v>
      </c>
      <c r="P67">
        <v>0.63848666988911196</v>
      </c>
      <c r="Q67">
        <v>0.19310767822473099</v>
      </c>
      <c r="R67">
        <v>6803</v>
      </c>
      <c r="S67">
        <v>0.94003039933674104</v>
      </c>
      <c r="T67">
        <v>2427</v>
      </c>
      <c r="U67">
        <v>0.33694294044148199</v>
      </c>
      <c r="V67">
        <v>201</v>
      </c>
      <c r="W67">
        <v>5.2549019607843001E-2</v>
      </c>
      <c r="X67">
        <v>155</v>
      </c>
      <c r="Y67">
        <v>0.114054451802796</v>
      </c>
      <c r="Z67">
        <v>1551</v>
      </c>
      <c r="AA67">
        <v>0.33276121004076298</v>
      </c>
      <c r="AB67">
        <v>406</v>
      </c>
      <c r="AC67">
        <v>5.6100594168853997E-2</v>
      </c>
      <c r="AD67">
        <v>617</v>
      </c>
      <c r="AE67">
        <v>8.5256321680254002E-2</v>
      </c>
      <c r="AF67">
        <v>0.12923076923076901</v>
      </c>
      <c r="AG67">
        <v>6.7416030136986302</v>
      </c>
      <c r="AH67">
        <v>59.004629999999899</v>
      </c>
      <c r="AI67">
        <v>0.26633277999999999</v>
      </c>
      <c r="AJ67">
        <v>20</v>
      </c>
      <c r="AK67">
        <v>0.3</v>
      </c>
      <c r="AL67">
        <v>26.699472762369801</v>
      </c>
      <c r="AM67">
        <v>164.286304204776</v>
      </c>
      <c r="AN67">
        <v>718</v>
      </c>
      <c r="AO67">
        <v>0.51953690303907296</v>
      </c>
      <c r="AP67">
        <v>0.31118625444003001</v>
      </c>
      <c r="AQ67">
        <v>3.3122793262690999</v>
      </c>
      <c r="AR67">
        <v>3.01119991303394</v>
      </c>
      <c r="AS67">
        <v>0</v>
      </c>
      <c r="AT67">
        <v>54.589667666887301</v>
      </c>
      <c r="AU67">
        <v>9.5773000483366797</v>
      </c>
      <c r="AV67">
        <v>2.89661517337096</v>
      </c>
      <c r="AW67">
        <v>15.323680077338601</v>
      </c>
      <c r="AX67">
        <v>4.6345842773935404</v>
      </c>
      <c r="AY67">
        <v>35.116766849999998</v>
      </c>
      <c r="AZ67">
        <v>10.620922289999999</v>
      </c>
      <c r="BA67">
        <v>1.9154600100000001</v>
      </c>
      <c r="BB67">
        <v>0.57932303399999996</v>
      </c>
      <c r="BC67">
        <v>10.854273389999999</v>
      </c>
      <c r="BD67">
        <v>3.2828305260000001</v>
      </c>
      <c r="BE67">
        <v>14.6851934074495</v>
      </c>
      <c r="BF67">
        <v>4.4414765991688103</v>
      </c>
      <c r="BG67">
        <v>24.9009801256753</v>
      </c>
      <c r="BH67">
        <v>7.5311994507645004</v>
      </c>
      <c r="BI67">
        <v>49.163473581461602</v>
      </c>
      <c r="BJ67">
        <v>14.8692912233042</v>
      </c>
      <c r="BK67">
        <v>57.463800290019996</v>
      </c>
      <c r="BL67">
        <v>17.379691040225701</v>
      </c>
      <c r="BM67">
        <v>61.933206979243799</v>
      </c>
      <c r="BN67">
        <v>18.7314447877989</v>
      </c>
      <c r="BO67">
        <v>23.624006785897102</v>
      </c>
      <c r="BP67">
        <v>7.1449840943150402</v>
      </c>
      <c r="BQ67">
        <v>0</v>
      </c>
      <c r="BR67">
        <v>0</v>
      </c>
      <c r="BS67">
        <v>62.571693649132897</v>
      </c>
      <c r="BT67">
        <v>18.924552466023599</v>
      </c>
      <c r="BU67">
        <v>79</v>
      </c>
      <c r="BV67">
        <v>70</v>
      </c>
      <c r="BW67">
        <v>88</v>
      </c>
      <c r="BX67">
        <v>65</v>
      </c>
      <c r="BY67">
        <v>42</v>
      </c>
      <c r="BZ67">
        <v>72</v>
      </c>
      <c r="CA67">
        <v>85</v>
      </c>
      <c r="CB67">
        <v>51</v>
      </c>
      <c r="CC67">
        <v>19</v>
      </c>
      <c r="CD67">
        <v>8</v>
      </c>
      <c r="CE67">
        <v>15</v>
      </c>
      <c r="CF67">
        <v>24</v>
      </c>
      <c r="CG67">
        <v>55</v>
      </c>
      <c r="CH67">
        <v>3</v>
      </c>
      <c r="CI67">
        <v>17</v>
      </c>
      <c r="CJ67">
        <v>23</v>
      </c>
      <c r="CK67">
        <v>39</v>
      </c>
      <c r="CL67">
        <v>77</v>
      </c>
      <c r="CM67">
        <v>90</v>
      </c>
      <c r="CN67">
        <v>97</v>
      </c>
      <c r="CO67">
        <v>37</v>
      </c>
      <c r="CP67">
        <v>0</v>
      </c>
      <c r="CQ67">
        <v>98</v>
      </c>
      <c r="CR67">
        <v>28</v>
      </c>
      <c r="CS67">
        <v>28</v>
      </c>
      <c r="CT67">
        <v>42</v>
      </c>
      <c r="CU67">
        <v>39</v>
      </c>
      <c r="CV67">
        <v>72</v>
      </c>
      <c r="CW67">
        <v>70</v>
      </c>
      <c r="CX67">
        <v>37</v>
      </c>
      <c r="CY67">
        <v>35</v>
      </c>
      <c r="CZ67">
        <v>52</v>
      </c>
      <c r="DA67">
        <v>48</v>
      </c>
      <c r="DB67">
        <v>39</v>
      </c>
      <c r="DC67">
        <v>38</v>
      </c>
      <c r="DD67">
        <v>58</v>
      </c>
      <c r="DE67">
        <v>57</v>
      </c>
      <c r="DF67">
        <v>87</v>
      </c>
      <c r="DG67">
        <v>82</v>
      </c>
      <c r="DH67">
        <v>93</v>
      </c>
      <c r="DI67">
        <v>87</v>
      </c>
      <c r="DJ67">
        <v>94</v>
      </c>
      <c r="DK67">
        <v>88</v>
      </c>
      <c r="DL67">
        <v>56</v>
      </c>
      <c r="DM67">
        <v>56</v>
      </c>
      <c r="DN67">
        <v>0</v>
      </c>
      <c r="DO67">
        <v>0</v>
      </c>
      <c r="DP67">
        <v>97</v>
      </c>
      <c r="DQ67">
        <v>92</v>
      </c>
      <c r="DR67">
        <v>1121239</v>
      </c>
      <c r="DS67">
        <v>0</v>
      </c>
      <c r="DT67">
        <v>0</v>
      </c>
      <c r="DU67">
        <v>0</v>
      </c>
      <c r="DV67">
        <v>4</v>
      </c>
      <c r="DW67">
        <v>4</v>
      </c>
      <c r="DX67">
        <v>4.4597943814919001E-2</v>
      </c>
      <c r="DY67">
        <v>1.0962829400000001E-4</v>
      </c>
    </row>
    <row r="68" spans="1:129" x14ac:dyDescent="0.75">
      <c r="A68">
        <v>13136</v>
      </c>
      <c r="B68">
        <v>6111004200</v>
      </c>
      <c r="C68" t="s">
        <v>442</v>
      </c>
      <c r="D68" t="s">
        <v>138</v>
      </c>
      <c r="E68" t="s">
        <v>142</v>
      </c>
      <c r="F68" t="s">
        <v>140</v>
      </c>
      <c r="G68" t="s">
        <v>440</v>
      </c>
      <c r="H68" t="s">
        <v>441</v>
      </c>
      <c r="I68">
        <v>9</v>
      </c>
      <c r="J68">
        <v>5204</v>
      </c>
      <c r="K68">
        <v>5165</v>
      </c>
      <c r="L68">
        <v>3569</v>
      </c>
      <c r="M68">
        <v>1372</v>
      </c>
      <c r="N68">
        <v>1408</v>
      </c>
      <c r="O68">
        <v>2671</v>
      </c>
      <c r="P68">
        <v>0.54230248085283905</v>
      </c>
      <c r="Q68">
        <v>0.17157354019655599</v>
      </c>
      <c r="R68">
        <v>4272</v>
      </c>
      <c r="S68">
        <v>0.82090699461952299</v>
      </c>
      <c r="T68">
        <v>1362</v>
      </c>
      <c r="U68">
        <v>0.263697967086156</v>
      </c>
      <c r="V68">
        <v>64</v>
      </c>
      <c r="W68">
        <v>2.3961063272183E-2</v>
      </c>
      <c r="X68">
        <v>193</v>
      </c>
      <c r="Y68">
        <v>0.14067055393586</v>
      </c>
      <c r="Z68">
        <v>951</v>
      </c>
      <c r="AA68">
        <v>0.26646119361165499</v>
      </c>
      <c r="AB68">
        <v>370</v>
      </c>
      <c r="AC68">
        <v>7.1099154496541001E-2</v>
      </c>
      <c r="AD68">
        <v>773</v>
      </c>
      <c r="AE68">
        <v>0.14853958493466499</v>
      </c>
      <c r="AF68">
        <v>0.16307692307692401</v>
      </c>
      <c r="AG68">
        <v>6.7300805479452102</v>
      </c>
      <c r="AH68">
        <v>58.774810000000002</v>
      </c>
      <c r="AI68">
        <v>0.26681613599999998</v>
      </c>
      <c r="AJ68">
        <v>20</v>
      </c>
      <c r="AK68">
        <v>0.3</v>
      </c>
      <c r="AL68">
        <v>23.977956360117101</v>
      </c>
      <c r="AM68">
        <v>261.84084805993001</v>
      </c>
      <c r="AN68">
        <v>875</v>
      </c>
      <c r="AO68">
        <v>0.62144886363636298</v>
      </c>
      <c r="AP68">
        <v>0.37168556771494399</v>
      </c>
      <c r="AQ68">
        <v>2.4429363303459399</v>
      </c>
      <c r="AR68">
        <v>2.48496509769938</v>
      </c>
      <c r="AS68">
        <v>0</v>
      </c>
      <c r="AT68">
        <v>51.377781456849704</v>
      </c>
      <c r="AU68">
        <v>8.1345372127925799</v>
      </c>
      <c r="AV68">
        <v>2.5736031029483399</v>
      </c>
      <c r="AW68">
        <v>12.472957059615201</v>
      </c>
      <c r="AX68">
        <v>3.9461914245207801</v>
      </c>
      <c r="AY68">
        <v>30.3689389359999</v>
      </c>
      <c r="AZ68">
        <v>9.6081182399999996</v>
      </c>
      <c r="BA68">
        <v>1.6269074429999999</v>
      </c>
      <c r="BB68">
        <v>0.51472061999999996</v>
      </c>
      <c r="BC68">
        <v>9.2191421770000002</v>
      </c>
      <c r="BD68">
        <v>2.9167501800000002</v>
      </c>
      <c r="BE68">
        <v>11.9306545787624</v>
      </c>
      <c r="BF68">
        <v>3.77461788432423</v>
      </c>
      <c r="BG68">
        <v>29.8266364469061</v>
      </c>
      <c r="BH68">
        <v>9.4365447108105798</v>
      </c>
      <c r="BI68">
        <v>46.095710872491303</v>
      </c>
      <c r="BJ68">
        <v>14.583750916707199</v>
      </c>
      <c r="BK68">
        <v>49.891828238461102</v>
      </c>
      <c r="BL68">
        <v>15.784765698083101</v>
      </c>
      <c r="BM68">
        <v>51.518735681019699</v>
      </c>
      <c r="BN68">
        <v>16.299486318672798</v>
      </c>
      <c r="BO68">
        <v>17.3536793872908</v>
      </c>
      <c r="BP68">
        <v>5.4903532862897899</v>
      </c>
      <c r="BQ68">
        <v>0</v>
      </c>
      <c r="BR68">
        <v>0</v>
      </c>
      <c r="BS68">
        <v>53.145643123578203</v>
      </c>
      <c r="BT68">
        <v>16.814206939262402</v>
      </c>
      <c r="BU68">
        <v>65</v>
      </c>
      <c r="BV68">
        <v>63</v>
      </c>
      <c r="BW68">
        <v>70</v>
      </c>
      <c r="BX68">
        <v>51</v>
      </c>
      <c r="BY68">
        <v>11</v>
      </c>
      <c r="BZ68">
        <v>78</v>
      </c>
      <c r="CA68">
        <v>77</v>
      </c>
      <c r="CB68">
        <v>71</v>
      </c>
      <c r="CC68">
        <v>56</v>
      </c>
      <c r="CD68">
        <v>34</v>
      </c>
      <c r="CE68">
        <v>15</v>
      </c>
      <c r="CF68">
        <v>23</v>
      </c>
      <c r="CG68">
        <v>56</v>
      </c>
      <c r="CH68">
        <v>3</v>
      </c>
      <c r="CI68">
        <v>17</v>
      </c>
      <c r="CJ68">
        <v>22</v>
      </c>
      <c r="CK68">
        <v>55</v>
      </c>
      <c r="CL68">
        <v>85</v>
      </c>
      <c r="CM68">
        <v>92</v>
      </c>
      <c r="CN68">
        <v>95</v>
      </c>
      <c r="CO68">
        <v>32</v>
      </c>
      <c r="CP68">
        <v>0</v>
      </c>
      <c r="CQ68">
        <v>98</v>
      </c>
      <c r="CR68">
        <v>24</v>
      </c>
      <c r="CS68">
        <v>25</v>
      </c>
      <c r="CT68">
        <v>35</v>
      </c>
      <c r="CU68">
        <v>34</v>
      </c>
      <c r="CV68">
        <v>66</v>
      </c>
      <c r="CW68">
        <v>66</v>
      </c>
      <c r="CX68">
        <v>33</v>
      </c>
      <c r="CY68">
        <v>32</v>
      </c>
      <c r="CZ68">
        <v>47</v>
      </c>
      <c r="DA68">
        <v>45</v>
      </c>
      <c r="DB68">
        <v>33</v>
      </c>
      <c r="DC68">
        <v>33</v>
      </c>
      <c r="DD68">
        <v>66</v>
      </c>
      <c r="DE68">
        <v>67</v>
      </c>
      <c r="DF68">
        <v>84</v>
      </c>
      <c r="DG68">
        <v>81</v>
      </c>
      <c r="DH68">
        <v>87</v>
      </c>
      <c r="DI68">
        <v>84</v>
      </c>
      <c r="DJ68">
        <v>87</v>
      </c>
      <c r="DK68">
        <v>84</v>
      </c>
      <c r="DL68">
        <v>44</v>
      </c>
      <c r="DM68">
        <v>45</v>
      </c>
      <c r="DN68">
        <v>0</v>
      </c>
      <c r="DO68">
        <v>0</v>
      </c>
      <c r="DP68">
        <v>92</v>
      </c>
      <c r="DQ68">
        <v>89</v>
      </c>
      <c r="DR68">
        <v>1345981</v>
      </c>
      <c r="DS68">
        <v>0</v>
      </c>
      <c r="DT68">
        <v>0</v>
      </c>
      <c r="DU68">
        <v>0</v>
      </c>
      <c r="DV68">
        <v>4</v>
      </c>
      <c r="DW68">
        <v>4</v>
      </c>
      <c r="DX68">
        <v>5.0316581677923002E-2</v>
      </c>
      <c r="DY68">
        <v>1.3159426299999999E-4</v>
      </c>
    </row>
    <row r="69" spans="1:129" x14ac:dyDescent="0.75">
      <c r="A69">
        <v>13137</v>
      </c>
      <c r="B69">
        <v>6111004304</v>
      </c>
      <c r="C69" t="s">
        <v>138</v>
      </c>
      <c r="E69" t="s">
        <v>142</v>
      </c>
      <c r="F69" t="s">
        <v>140</v>
      </c>
      <c r="G69" t="s">
        <v>440</v>
      </c>
      <c r="H69" t="s">
        <v>441</v>
      </c>
      <c r="I69">
        <v>9</v>
      </c>
      <c r="J69">
        <v>6558</v>
      </c>
      <c r="K69">
        <v>6558</v>
      </c>
      <c r="L69">
        <v>4642</v>
      </c>
      <c r="M69">
        <v>2422</v>
      </c>
      <c r="N69">
        <v>2681</v>
      </c>
      <c r="O69">
        <v>3517</v>
      </c>
      <c r="P69">
        <v>0.50731930466605601</v>
      </c>
      <c r="Q69">
        <v>0.181289572537779</v>
      </c>
      <c r="R69">
        <v>4487</v>
      </c>
      <c r="S69">
        <v>0.68420250076242695</v>
      </c>
      <c r="T69">
        <v>2167</v>
      </c>
      <c r="U69">
        <v>0.33043610856968503</v>
      </c>
      <c r="V69">
        <v>348</v>
      </c>
      <c r="W69">
        <v>9.8947967017343999E-2</v>
      </c>
      <c r="X69">
        <v>319</v>
      </c>
      <c r="Y69">
        <v>0.13170933113129599</v>
      </c>
      <c r="Z69">
        <v>789</v>
      </c>
      <c r="AA69">
        <v>0.16996984058595399</v>
      </c>
      <c r="AB69">
        <v>544</v>
      </c>
      <c r="AC69">
        <v>8.2952119548642997E-2</v>
      </c>
      <c r="AD69">
        <v>1215</v>
      </c>
      <c r="AE69">
        <v>0.18526989935956001</v>
      </c>
      <c r="AF69">
        <v>0.175384615384615</v>
      </c>
      <c r="AG69">
        <v>6.6733934246575304</v>
      </c>
      <c r="AH69">
        <v>58.955460000000002</v>
      </c>
      <c r="AI69">
        <v>0.225881888</v>
      </c>
      <c r="AJ69">
        <v>20</v>
      </c>
      <c r="AK69">
        <v>0.3</v>
      </c>
      <c r="AL69">
        <v>26.595166546732301</v>
      </c>
      <c r="AM69">
        <v>338.606298994908</v>
      </c>
      <c r="AN69">
        <v>101</v>
      </c>
      <c r="AO69">
        <v>3.7672510257367002E-2</v>
      </c>
      <c r="AP69">
        <v>0.19397648891703301</v>
      </c>
      <c r="AQ69">
        <v>1.9504674188550499</v>
      </c>
      <c r="AR69">
        <v>3.4238244276723799</v>
      </c>
      <c r="AS69">
        <v>0.79300428336150897</v>
      </c>
      <c r="AT69">
        <v>67.670567352578303</v>
      </c>
      <c r="AU69">
        <v>7.1024702653247802</v>
      </c>
      <c r="AV69">
        <v>2.5380540155289002</v>
      </c>
      <c r="AW69">
        <v>12.1756633119853</v>
      </c>
      <c r="AX69">
        <v>4.3509497409066897</v>
      </c>
      <c r="AY69">
        <v>22.829368724999899</v>
      </c>
      <c r="AZ69">
        <v>8.1580307849999993</v>
      </c>
      <c r="BA69">
        <v>1.521957915</v>
      </c>
      <c r="BB69">
        <v>0.543868719</v>
      </c>
      <c r="BC69">
        <v>8.6244281849999904</v>
      </c>
      <c r="BD69">
        <v>3.0819227410000001</v>
      </c>
      <c r="BE69">
        <v>11.668344007319201</v>
      </c>
      <c r="BF69">
        <v>4.1696601683689103</v>
      </c>
      <c r="BG69">
        <v>31.961116193961502</v>
      </c>
      <c r="BH69">
        <v>11.421243069879999</v>
      </c>
      <c r="BI69">
        <v>10.1463860933211</v>
      </c>
      <c r="BJ69">
        <v>3.62579145075558</v>
      </c>
      <c r="BK69">
        <v>41.600182982616502</v>
      </c>
      <c r="BL69">
        <v>14.865744948097801</v>
      </c>
      <c r="BM69">
        <v>47.180695333943198</v>
      </c>
      <c r="BN69">
        <v>16.859930246013398</v>
      </c>
      <c r="BO69">
        <v>20.800091491308201</v>
      </c>
      <c r="BP69">
        <v>7.4328724740489296</v>
      </c>
      <c r="BQ69">
        <v>35.005032021957803</v>
      </c>
      <c r="BR69">
        <v>12.508980505106701</v>
      </c>
      <c r="BS69">
        <v>49.717291857273402</v>
      </c>
      <c r="BT69">
        <v>17.766378108702298</v>
      </c>
      <c r="BU69">
        <v>59</v>
      </c>
      <c r="BV69">
        <v>67</v>
      </c>
      <c r="BW69">
        <v>54</v>
      </c>
      <c r="BX69">
        <v>63</v>
      </c>
      <c r="BY69">
        <v>82</v>
      </c>
      <c r="BZ69">
        <v>76</v>
      </c>
      <c r="CA69">
        <v>62</v>
      </c>
      <c r="CB69">
        <v>83</v>
      </c>
      <c r="CC69">
        <v>73</v>
      </c>
      <c r="CD69">
        <v>50</v>
      </c>
      <c r="CE69">
        <v>14</v>
      </c>
      <c r="CF69">
        <v>24</v>
      </c>
      <c r="CG69">
        <v>45</v>
      </c>
      <c r="CH69">
        <v>3</v>
      </c>
      <c r="CI69">
        <v>17</v>
      </c>
      <c r="CJ69">
        <v>23</v>
      </c>
      <c r="CK69">
        <v>63</v>
      </c>
      <c r="CL69">
        <v>20</v>
      </c>
      <c r="CM69">
        <v>82</v>
      </c>
      <c r="CN69">
        <v>93</v>
      </c>
      <c r="CO69">
        <v>41</v>
      </c>
      <c r="CP69">
        <v>69</v>
      </c>
      <c r="CQ69">
        <v>98</v>
      </c>
      <c r="CR69">
        <v>21</v>
      </c>
      <c r="CS69">
        <v>25</v>
      </c>
      <c r="CT69">
        <v>34</v>
      </c>
      <c r="CU69">
        <v>37</v>
      </c>
      <c r="CV69">
        <v>55</v>
      </c>
      <c r="CW69">
        <v>60</v>
      </c>
      <c r="CX69">
        <v>31</v>
      </c>
      <c r="CY69">
        <v>33</v>
      </c>
      <c r="CZ69">
        <v>44</v>
      </c>
      <c r="DA69">
        <v>47</v>
      </c>
      <c r="DB69">
        <v>32</v>
      </c>
      <c r="DC69">
        <v>36</v>
      </c>
      <c r="DD69">
        <v>70</v>
      </c>
      <c r="DE69">
        <v>75</v>
      </c>
      <c r="DF69">
        <v>30</v>
      </c>
      <c r="DG69">
        <v>31</v>
      </c>
      <c r="DH69">
        <v>79</v>
      </c>
      <c r="DI69">
        <v>82</v>
      </c>
      <c r="DJ69">
        <v>83</v>
      </c>
      <c r="DK69">
        <v>85</v>
      </c>
      <c r="DL69">
        <v>51</v>
      </c>
      <c r="DM69">
        <v>57</v>
      </c>
      <c r="DN69">
        <v>78</v>
      </c>
      <c r="DO69">
        <v>82</v>
      </c>
      <c r="DP69">
        <v>89</v>
      </c>
      <c r="DQ69" s="79">
        <v>90</v>
      </c>
      <c r="DR69">
        <v>1436436</v>
      </c>
      <c r="DS69">
        <v>0</v>
      </c>
      <c r="DT69">
        <v>0</v>
      </c>
      <c r="DU69">
        <v>1</v>
      </c>
      <c r="DV69">
        <v>2</v>
      </c>
      <c r="DW69">
        <v>4</v>
      </c>
      <c r="DX69">
        <v>6.3624640435601995E-2</v>
      </c>
      <c r="DY69">
        <v>1.4046376000000001E-4</v>
      </c>
    </row>
    <row r="70" spans="1:129" x14ac:dyDescent="0.75">
      <c r="A70">
        <v>13138</v>
      </c>
      <c r="B70">
        <v>6111004305</v>
      </c>
      <c r="C70" t="s">
        <v>137</v>
      </c>
      <c r="F70" t="s">
        <v>140</v>
      </c>
      <c r="G70" t="s">
        <v>440</v>
      </c>
      <c r="H70" t="s">
        <v>441</v>
      </c>
      <c r="I70">
        <v>9</v>
      </c>
      <c r="J70">
        <v>2352</v>
      </c>
      <c r="K70">
        <v>1468</v>
      </c>
      <c r="L70">
        <v>1013</v>
      </c>
      <c r="M70">
        <v>465</v>
      </c>
      <c r="N70">
        <v>734</v>
      </c>
      <c r="O70">
        <v>398</v>
      </c>
      <c r="P70">
        <v>0.44744110178131102</v>
      </c>
      <c r="Q70">
        <v>0.14222835009242499</v>
      </c>
      <c r="R70">
        <v>956</v>
      </c>
      <c r="S70">
        <v>0.406462585034013</v>
      </c>
      <c r="T70">
        <v>717</v>
      </c>
      <c r="U70">
        <v>0.48841961852860999</v>
      </c>
      <c r="V70">
        <v>23</v>
      </c>
      <c r="W70">
        <v>5.7788944723618001E-2</v>
      </c>
      <c r="X70">
        <v>0</v>
      </c>
      <c r="Y70">
        <v>0</v>
      </c>
      <c r="Z70">
        <v>23</v>
      </c>
      <c r="AA70">
        <v>2.2704837117472999E-2</v>
      </c>
      <c r="AB70">
        <v>272</v>
      </c>
      <c r="AC70">
        <v>0.115646258503401</v>
      </c>
      <c r="AD70">
        <v>0</v>
      </c>
      <c r="AE70">
        <v>0</v>
      </c>
      <c r="AG70">
        <v>6.6890482191780798</v>
      </c>
      <c r="AH70">
        <v>58.570210000000003</v>
      </c>
      <c r="AI70">
        <v>0.59645461300000002</v>
      </c>
      <c r="AJ70">
        <v>20</v>
      </c>
      <c r="AK70">
        <v>0.3</v>
      </c>
      <c r="AL70">
        <v>21.9829626299999</v>
      </c>
      <c r="AM70">
        <v>175.91294830000001</v>
      </c>
      <c r="AN70">
        <v>62</v>
      </c>
      <c r="AO70">
        <v>8.4468664850136002E-2</v>
      </c>
      <c r="AP70">
        <v>0.32632316099999997</v>
      </c>
      <c r="AQ70">
        <v>1.8896433779999999</v>
      </c>
      <c r="AR70">
        <v>2.2888452670000001</v>
      </c>
      <c r="AS70">
        <v>0.58536880199999997</v>
      </c>
      <c r="AT70">
        <v>51.7672882399999</v>
      </c>
      <c r="AU70">
        <v>6.2641754249383501</v>
      </c>
      <c r="AV70">
        <v>1.9911969012939501</v>
      </c>
      <c r="AW70">
        <v>9.8437042391888401</v>
      </c>
      <c r="AX70">
        <v>3.1290237020333498</v>
      </c>
      <c r="AY70">
        <v>43.849227995999897</v>
      </c>
      <c r="AZ70">
        <v>13.9383783</v>
      </c>
      <c r="BA70">
        <v>1.3423233059999999</v>
      </c>
      <c r="BB70">
        <v>0.42668505000000001</v>
      </c>
      <c r="BC70">
        <v>7.6064987339999997</v>
      </c>
      <c r="BD70">
        <v>2.4178819499999999</v>
      </c>
      <c r="BE70">
        <v>9.3962631374075301</v>
      </c>
      <c r="BF70">
        <v>2.9867953519409198</v>
      </c>
      <c r="BG70">
        <v>18.345085173033699</v>
      </c>
      <c r="BH70">
        <v>5.8313623537894204</v>
      </c>
      <c r="BI70">
        <v>13.8706741552206</v>
      </c>
      <c r="BJ70">
        <v>4.4090788528651697</v>
      </c>
      <c r="BK70">
        <v>40.269699160317899</v>
      </c>
      <c r="BL70">
        <v>12.8005515083182</v>
      </c>
      <c r="BM70">
        <v>41.612022465661902</v>
      </c>
      <c r="BN70">
        <v>13.2272365585955</v>
      </c>
      <c r="BO70">
        <v>12.975791951658</v>
      </c>
      <c r="BP70">
        <v>4.1246221526803204</v>
      </c>
      <c r="BQ70">
        <v>29.978553819347798</v>
      </c>
      <c r="BR70">
        <v>9.5292994561924704</v>
      </c>
      <c r="BS70">
        <v>43.8492279745684</v>
      </c>
      <c r="BT70">
        <v>13.938378309057599</v>
      </c>
      <c r="BU70">
        <v>49</v>
      </c>
      <c r="BV70">
        <v>52</v>
      </c>
      <c r="BW70">
        <v>24</v>
      </c>
      <c r="BX70">
        <v>84</v>
      </c>
      <c r="BY70">
        <v>49</v>
      </c>
      <c r="BZ70">
        <v>0</v>
      </c>
      <c r="CA70">
        <v>10</v>
      </c>
      <c r="CB70">
        <v>96</v>
      </c>
      <c r="CC70">
        <v>0</v>
      </c>
      <c r="CE70">
        <v>14</v>
      </c>
      <c r="CF70">
        <v>22</v>
      </c>
      <c r="CG70">
        <v>98</v>
      </c>
      <c r="CH70">
        <v>3</v>
      </c>
      <c r="CI70">
        <v>17</v>
      </c>
      <c r="CJ70">
        <v>21</v>
      </c>
      <c r="CK70">
        <v>41</v>
      </c>
      <c r="CL70">
        <v>31</v>
      </c>
      <c r="CM70">
        <v>90</v>
      </c>
      <c r="CN70">
        <v>93</v>
      </c>
      <c r="CO70">
        <v>29</v>
      </c>
      <c r="CP70">
        <v>67</v>
      </c>
      <c r="CQ70">
        <v>98</v>
      </c>
      <c r="CR70">
        <v>19</v>
      </c>
      <c r="CS70">
        <v>20</v>
      </c>
      <c r="CT70">
        <v>28</v>
      </c>
      <c r="CU70">
        <v>28</v>
      </c>
      <c r="CV70">
        <v>80</v>
      </c>
      <c r="CW70">
        <v>79</v>
      </c>
      <c r="CX70">
        <v>27</v>
      </c>
      <c r="CY70">
        <v>28</v>
      </c>
      <c r="CZ70">
        <v>39</v>
      </c>
      <c r="DA70">
        <v>41</v>
      </c>
      <c r="DB70">
        <v>27</v>
      </c>
      <c r="DC70">
        <v>27</v>
      </c>
      <c r="DD70">
        <v>46</v>
      </c>
      <c r="DE70">
        <v>47</v>
      </c>
      <c r="DF70">
        <v>39</v>
      </c>
      <c r="DG70">
        <v>36</v>
      </c>
      <c r="DH70">
        <v>77</v>
      </c>
      <c r="DI70">
        <v>77</v>
      </c>
      <c r="DJ70">
        <v>78</v>
      </c>
      <c r="DK70">
        <v>77</v>
      </c>
      <c r="DL70">
        <v>35</v>
      </c>
      <c r="DM70">
        <v>36</v>
      </c>
      <c r="DN70">
        <v>75</v>
      </c>
      <c r="DO70">
        <v>76</v>
      </c>
      <c r="DP70">
        <v>84</v>
      </c>
      <c r="DQ70">
        <v>83</v>
      </c>
      <c r="DR70">
        <v>6735895</v>
      </c>
      <c r="DS70">
        <v>644255</v>
      </c>
      <c r="DT70">
        <v>0</v>
      </c>
      <c r="DU70">
        <v>0</v>
      </c>
      <c r="DV70">
        <v>2</v>
      </c>
      <c r="DW70">
        <v>1</v>
      </c>
      <c r="DX70">
        <v>0.13296282913079199</v>
      </c>
      <c r="DY70">
        <v>7.2153256550000001E-4</v>
      </c>
    </row>
    <row r="71" spans="1:129" x14ac:dyDescent="0.75">
      <c r="A71">
        <v>13139</v>
      </c>
      <c r="B71">
        <v>6111004400</v>
      </c>
      <c r="C71" t="s">
        <v>138</v>
      </c>
      <c r="D71" t="s">
        <v>138</v>
      </c>
      <c r="E71" t="s">
        <v>142</v>
      </c>
      <c r="F71" t="s">
        <v>140</v>
      </c>
      <c r="G71" t="s">
        <v>440</v>
      </c>
      <c r="H71" t="s">
        <v>441</v>
      </c>
      <c r="I71">
        <v>9</v>
      </c>
      <c r="J71">
        <v>7840</v>
      </c>
      <c r="K71">
        <v>7816</v>
      </c>
      <c r="L71">
        <v>5344</v>
      </c>
      <c r="M71">
        <v>2600</v>
      </c>
      <c r="N71">
        <v>2960</v>
      </c>
      <c r="O71">
        <v>4233</v>
      </c>
      <c r="P71">
        <v>0.55890592035176401</v>
      </c>
      <c r="Q71">
        <v>0.19841249647793399</v>
      </c>
      <c r="R71">
        <v>5613</v>
      </c>
      <c r="S71">
        <v>0.71594387755101996</v>
      </c>
      <c r="T71">
        <v>3141</v>
      </c>
      <c r="U71">
        <v>0.401867963152507</v>
      </c>
      <c r="V71">
        <v>325</v>
      </c>
      <c r="W71">
        <v>7.6777699031419996E-2</v>
      </c>
      <c r="X71">
        <v>192</v>
      </c>
      <c r="Y71">
        <v>7.3846153846154006E-2</v>
      </c>
      <c r="Z71">
        <v>1357</v>
      </c>
      <c r="AA71">
        <v>0.253929640718562</v>
      </c>
      <c r="AB71">
        <v>553</v>
      </c>
      <c r="AC71">
        <v>7.0535714285713993E-2</v>
      </c>
      <c r="AD71">
        <v>750</v>
      </c>
      <c r="AE71">
        <v>9.5663265306122E-2</v>
      </c>
      <c r="AF71">
        <v>0.185641025641026</v>
      </c>
      <c r="AG71">
        <v>6.7352131506849302</v>
      </c>
      <c r="AH71">
        <v>58.455190000000002</v>
      </c>
      <c r="AI71">
        <v>0.63365880500000005</v>
      </c>
      <c r="AJ71">
        <v>20</v>
      </c>
      <c r="AK71">
        <v>0.3</v>
      </c>
      <c r="AL71">
        <v>18.9698331250687</v>
      </c>
      <c r="AM71">
        <v>246.02406537892799</v>
      </c>
      <c r="AN71">
        <v>573</v>
      </c>
      <c r="AO71">
        <v>0.19358108108108099</v>
      </c>
      <c r="AP71">
        <v>0.68622356487525904</v>
      </c>
      <c r="AQ71">
        <v>0.70088269369164902</v>
      </c>
      <c r="AR71">
        <v>1.8116476855318899</v>
      </c>
      <c r="AS71">
        <v>0</v>
      </c>
      <c r="AT71">
        <v>36.450524394694703</v>
      </c>
      <c r="AU71">
        <v>8.3835888052764602</v>
      </c>
      <c r="AV71">
        <v>2.9761874471690102</v>
      </c>
      <c r="AW71">
        <v>12.2959302477388</v>
      </c>
      <c r="AX71">
        <v>4.3650749225145402</v>
      </c>
      <c r="AY71">
        <v>54.772780159999897</v>
      </c>
      <c r="AZ71">
        <v>19.444424607999899</v>
      </c>
      <c r="BA71">
        <v>1.6767177600000001</v>
      </c>
      <c r="BB71">
        <v>0.59523748799999998</v>
      </c>
      <c r="BC71">
        <v>9.50140064</v>
      </c>
      <c r="BD71">
        <v>3.3730124319999999</v>
      </c>
      <c r="BE71">
        <v>10.6192124866835</v>
      </c>
      <c r="BF71">
        <v>3.76983743308074</v>
      </c>
      <c r="BG71">
        <v>29.622013778643399</v>
      </c>
      <c r="BH71">
        <v>10.5158623133305</v>
      </c>
      <c r="BI71">
        <v>25.150766415829299</v>
      </c>
      <c r="BJ71">
        <v>8.9285623415070301</v>
      </c>
      <c r="BK71">
        <v>53.654968353769299</v>
      </c>
      <c r="BL71">
        <v>19.047599661881598</v>
      </c>
      <c r="BM71">
        <v>43.035755867085797</v>
      </c>
      <c r="BN71">
        <v>15.277762228800899</v>
      </c>
      <c r="BO71">
        <v>13.4137420884423</v>
      </c>
      <c r="BP71">
        <v>4.7618999154704102</v>
      </c>
      <c r="BQ71">
        <v>0</v>
      </c>
      <c r="BR71">
        <v>0</v>
      </c>
      <c r="BS71">
        <v>54.213874274121103</v>
      </c>
      <c r="BT71">
        <v>19.246012158359498</v>
      </c>
      <c r="BU71">
        <v>67</v>
      </c>
      <c r="BV71">
        <v>72</v>
      </c>
      <c r="BW71">
        <v>57</v>
      </c>
      <c r="BX71">
        <v>74</v>
      </c>
      <c r="BY71">
        <v>67</v>
      </c>
      <c r="BZ71">
        <v>56</v>
      </c>
      <c r="CA71">
        <v>76</v>
      </c>
      <c r="CB71">
        <v>71</v>
      </c>
      <c r="CC71">
        <v>25</v>
      </c>
      <c r="CD71">
        <v>61</v>
      </c>
      <c r="CE71">
        <v>15</v>
      </c>
      <c r="CF71">
        <v>22</v>
      </c>
      <c r="CG71">
        <v>98</v>
      </c>
      <c r="CH71">
        <v>3</v>
      </c>
      <c r="CI71">
        <v>17</v>
      </c>
      <c r="CJ71">
        <v>19</v>
      </c>
      <c r="CK71">
        <v>53</v>
      </c>
      <c r="CL71">
        <v>45</v>
      </c>
      <c r="CM71">
        <v>96</v>
      </c>
      <c r="CN71">
        <v>77</v>
      </c>
      <c r="CO71">
        <v>24</v>
      </c>
      <c r="CP71">
        <v>0</v>
      </c>
      <c r="CQ71">
        <v>97</v>
      </c>
      <c r="CR71">
        <v>24</v>
      </c>
      <c r="CS71">
        <v>28</v>
      </c>
      <c r="CT71">
        <v>34</v>
      </c>
      <c r="CU71">
        <v>37</v>
      </c>
      <c r="CV71">
        <v>89</v>
      </c>
      <c r="CW71">
        <v>89</v>
      </c>
      <c r="CX71">
        <v>34</v>
      </c>
      <c r="CY71">
        <v>35</v>
      </c>
      <c r="CZ71">
        <v>48</v>
      </c>
      <c r="DA71">
        <v>49</v>
      </c>
      <c r="DB71">
        <v>30</v>
      </c>
      <c r="DC71">
        <v>33</v>
      </c>
      <c r="DD71">
        <v>66</v>
      </c>
      <c r="DE71">
        <v>71</v>
      </c>
      <c r="DF71">
        <v>60</v>
      </c>
      <c r="DG71">
        <v>62</v>
      </c>
      <c r="DH71">
        <v>91</v>
      </c>
      <c r="DI71">
        <v>90</v>
      </c>
      <c r="DJ71">
        <v>79</v>
      </c>
      <c r="DK71">
        <v>82</v>
      </c>
      <c r="DL71">
        <v>36</v>
      </c>
      <c r="DM71">
        <v>40</v>
      </c>
      <c r="DN71">
        <v>0</v>
      </c>
      <c r="DO71">
        <v>0</v>
      </c>
      <c r="DP71">
        <v>93</v>
      </c>
      <c r="DQ71">
        <v>92</v>
      </c>
      <c r="DR71">
        <v>1931479</v>
      </c>
      <c r="DS71">
        <v>423662</v>
      </c>
      <c r="DT71">
        <v>0</v>
      </c>
      <c r="DU71">
        <v>0</v>
      </c>
      <c r="DV71">
        <v>3</v>
      </c>
      <c r="DW71">
        <v>4</v>
      </c>
      <c r="DX71">
        <v>7.3659099247272E-2</v>
      </c>
      <c r="DY71">
        <v>2.3021641550000001E-4</v>
      </c>
    </row>
    <row r="72" spans="1:129" x14ac:dyDescent="0.75">
      <c r="A72">
        <v>13140</v>
      </c>
      <c r="B72">
        <v>6111004503</v>
      </c>
      <c r="C72" t="s">
        <v>138</v>
      </c>
      <c r="D72" t="s">
        <v>138</v>
      </c>
      <c r="E72" t="s">
        <v>142</v>
      </c>
      <c r="F72" t="s">
        <v>140</v>
      </c>
      <c r="G72" t="s">
        <v>440</v>
      </c>
      <c r="H72" t="s">
        <v>441</v>
      </c>
      <c r="I72">
        <v>9</v>
      </c>
      <c r="J72">
        <v>5121</v>
      </c>
      <c r="K72">
        <v>5063</v>
      </c>
      <c r="L72">
        <v>2989</v>
      </c>
      <c r="M72">
        <v>1065</v>
      </c>
      <c r="N72">
        <v>1065</v>
      </c>
      <c r="O72">
        <v>2508</v>
      </c>
      <c r="P72">
        <v>0.68495991707377002</v>
      </c>
      <c r="Q72">
        <v>0.25344703393018703</v>
      </c>
      <c r="R72">
        <v>4688</v>
      </c>
      <c r="S72">
        <v>0.91544620191368797</v>
      </c>
      <c r="T72">
        <v>2301</v>
      </c>
      <c r="U72">
        <v>0.45447363223385301</v>
      </c>
      <c r="V72">
        <v>162</v>
      </c>
      <c r="W72">
        <v>6.4593301435406994E-2</v>
      </c>
      <c r="X72">
        <v>164</v>
      </c>
      <c r="Y72">
        <v>0.15399061032863801</v>
      </c>
      <c r="Z72">
        <v>1169</v>
      </c>
      <c r="AA72">
        <v>0.39110070257611201</v>
      </c>
      <c r="AB72">
        <v>320</v>
      </c>
      <c r="AC72">
        <v>6.2487795352470003E-2</v>
      </c>
      <c r="AD72">
        <v>416</v>
      </c>
      <c r="AE72">
        <v>8.1234133958210997E-2</v>
      </c>
      <c r="AF72">
        <v>0.20307692307692299</v>
      </c>
      <c r="AG72">
        <v>6.7755087671232896</v>
      </c>
      <c r="AH72">
        <v>58.70908</v>
      </c>
      <c r="AI72">
        <v>0.269566156</v>
      </c>
      <c r="AJ72">
        <v>20</v>
      </c>
      <c r="AK72">
        <v>0.3</v>
      </c>
      <c r="AL72">
        <v>19.555367781071698</v>
      </c>
      <c r="AM72">
        <v>337.665108138108</v>
      </c>
      <c r="AN72">
        <v>111</v>
      </c>
      <c r="AO72">
        <v>0.104225352112676</v>
      </c>
      <c r="AP72">
        <v>0.62985114966826095</v>
      </c>
      <c r="AQ72">
        <v>2.0389296495526001</v>
      </c>
      <c r="AR72">
        <v>2.6643461270889102</v>
      </c>
      <c r="AS72">
        <v>0</v>
      </c>
      <c r="AT72">
        <v>0.14233128293282599</v>
      </c>
      <c r="AU72">
        <v>10.2743987561065</v>
      </c>
      <c r="AV72">
        <v>3.8017055089528</v>
      </c>
      <c r="AW72">
        <v>15.7540780926967</v>
      </c>
      <c r="AX72">
        <v>5.8292817803943002</v>
      </c>
      <c r="AY72">
        <v>38.357755351999899</v>
      </c>
      <c r="AZ72">
        <v>14.193033904</v>
      </c>
      <c r="BA72">
        <v>2.0548797510000001</v>
      </c>
      <c r="BB72">
        <v>0.76034110200000005</v>
      </c>
      <c r="BC72">
        <v>11.644318588999999</v>
      </c>
      <c r="BD72">
        <v>4.3085995779999999</v>
      </c>
      <c r="BE72">
        <v>13.014238424401601</v>
      </c>
      <c r="BF72">
        <v>4.8154936446735501</v>
      </c>
      <c r="BG72">
        <v>43.152474775647498</v>
      </c>
      <c r="BH72">
        <v>15.9671631376017</v>
      </c>
      <c r="BI72">
        <v>23.2886371805081</v>
      </c>
      <c r="BJ72">
        <v>8.6171991536263501</v>
      </c>
      <c r="BK72">
        <v>65.756152039081897</v>
      </c>
      <c r="BL72">
        <v>24.3309152572979</v>
      </c>
      <c r="BM72">
        <v>64.386232204934302</v>
      </c>
      <c r="BN72">
        <v>23.824021189437499</v>
      </c>
      <c r="BO72">
        <v>23.2886371805081</v>
      </c>
      <c r="BP72">
        <v>8.6171991536263501</v>
      </c>
      <c r="BQ72">
        <v>0</v>
      </c>
      <c r="BR72">
        <v>0</v>
      </c>
      <c r="BS72">
        <v>45.207354526868798</v>
      </c>
      <c r="BT72">
        <v>16.727504239392299</v>
      </c>
      <c r="BU72">
        <v>86</v>
      </c>
      <c r="BV72">
        <v>86</v>
      </c>
      <c r="BW72">
        <v>83</v>
      </c>
      <c r="BX72">
        <v>81</v>
      </c>
      <c r="BY72">
        <v>56</v>
      </c>
      <c r="BZ72">
        <v>81</v>
      </c>
      <c r="CA72">
        <v>90</v>
      </c>
      <c r="CB72">
        <v>60</v>
      </c>
      <c r="CC72">
        <v>17</v>
      </c>
      <c r="CD72">
        <v>77</v>
      </c>
      <c r="CE72">
        <v>15</v>
      </c>
      <c r="CF72">
        <v>23</v>
      </c>
      <c r="CG72">
        <v>56</v>
      </c>
      <c r="CH72">
        <v>3</v>
      </c>
      <c r="CI72">
        <v>17</v>
      </c>
      <c r="CJ72">
        <v>19</v>
      </c>
      <c r="CK72">
        <v>63</v>
      </c>
      <c r="CL72">
        <v>34</v>
      </c>
      <c r="CM72">
        <v>96</v>
      </c>
      <c r="CN72">
        <v>94</v>
      </c>
      <c r="CO72">
        <v>34</v>
      </c>
      <c r="CP72">
        <v>0</v>
      </c>
      <c r="CQ72">
        <v>66</v>
      </c>
      <c r="CR72">
        <v>30</v>
      </c>
      <c r="CS72">
        <v>35</v>
      </c>
      <c r="CT72">
        <v>43</v>
      </c>
      <c r="CU72">
        <v>47</v>
      </c>
      <c r="CV72">
        <v>75</v>
      </c>
      <c r="CW72">
        <v>80</v>
      </c>
      <c r="CX72">
        <v>39</v>
      </c>
      <c r="CY72">
        <v>39</v>
      </c>
      <c r="CZ72">
        <v>54</v>
      </c>
      <c r="DA72">
        <v>55</v>
      </c>
      <c r="DB72">
        <v>35</v>
      </c>
      <c r="DC72">
        <v>41</v>
      </c>
      <c r="DD72">
        <v>83</v>
      </c>
      <c r="DE72">
        <v>86</v>
      </c>
      <c r="DF72">
        <v>57</v>
      </c>
      <c r="DG72">
        <v>61</v>
      </c>
      <c r="DH72">
        <v>97</v>
      </c>
      <c r="DI72">
        <v>96</v>
      </c>
      <c r="DJ72">
        <v>95</v>
      </c>
      <c r="DK72">
        <v>94</v>
      </c>
      <c r="DL72">
        <v>55</v>
      </c>
      <c r="DM72">
        <v>63</v>
      </c>
      <c r="DN72">
        <v>0</v>
      </c>
      <c r="DO72">
        <v>0</v>
      </c>
      <c r="DP72">
        <v>85</v>
      </c>
      <c r="DQ72">
        <v>88</v>
      </c>
      <c r="DR72">
        <v>568070</v>
      </c>
      <c r="DS72">
        <v>0</v>
      </c>
      <c r="DT72">
        <v>0</v>
      </c>
      <c r="DU72">
        <v>0</v>
      </c>
      <c r="DV72">
        <v>4</v>
      </c>
      <c r="DW72">
        <v>5</v>
      </c>
      <c r="DX72">
        <v>3.3166198360834002E-2</v>
      </c>
      <c r="DY72">
        <v>5.55321635E-5</v>
      </c>
    </row>
    <row r="73" spans="1:129" x14ac:dyDescent="0.75">
      <c r="A73">
        <v>13141</v>
      </c>
      <c r="B73">
        <v>6111004504</v>
      </c>
      <c r="C73" t="s">
        <v>138</v>
      </c>
      <c r="D73" t="s">
        <v>138</v>
      </c>
      <c r="E73" t="s">
        <v>142</v>
      </c>
      <c r="F73" t="s">
        <v>140</v>
      </c>
      <c r="G73" t="s">
        <v>440</v>
      </c>
      <c r="H73" t="s">
        <v>441</v>
      </c>
      <c r="I73">
        <v>9</v>
      </c>
      <c r="J73">
        <v>5931</v>
      </c>
      <c r="K73">
        <v>5931</v>
      </c>
      <c r="L73">
        <v>3832</v>
      </c>
      <c r="M73">
        <v>1214</v>
      </c>
      <c r="N73">
        <v>1271</v>
      </c>
      <c r="O73">
        <v>3057</v>
      </c>
      <c r="P73">
        <v>0.69634125779801004</v>
      </c>
      <c r="Q73">
        <v>0.253663786234539</v>
      </c>
      <c r="R73">
        <v>5523</v>
      </c>
      <c r="S73">
        <v>0.931208902377339</v>
      </c>
      <c r="T73">
        <v>2737</v>
      </c>
      <c r="U73">
        <v>0.46147361321868102</v>
      </c>
      <c r="V73">
        <v>262</v>
      </c>
      <c r="W73">
        <v>8.5704939483152998E-2</v>
      </c>
      <c r="X73">
        <v>250</v>
      </c>
      <c r="Y73">
        <v>0.205930807248764</v>
      </c>
      <c r="Z73">
        <v>1314</v>
      </c>
      <c r="AA73">
        <v>0.34290187891440399</v>
      </c>
      <c r="AB73">
        <v>664</v>
      </c>
      <c r="AC73">
        <v>0.111954139268251</v>
      </c>
      <c r="AD73">
        <v>549</v>
      </c>
      <c r="AE73">
        <v>9.2564491654021003E-2</v>
      </c>
      <c r="AF73">
        <v>0.172307692307692</v>
      </c>
      <c r="AG73">
        <v>6.7756210958904104</v>
      </c>
      <c r="AH73">
        <v>58.909480000000002</v>
      </c>
      <c r="AI73">
        <v>0.216516245</v>
      </c>
      <c r="AJ73">
        <v>20</v>
      </c>
      <c r="AK73">
        <v>0.3</v>
      </c>
      <c r="AL73">
        <v>22.371222488413199</v>
      </c>
      <c r="AM73">
        <v>211.29942654473001</v>
      </c>
      <c r="AN73">
        <v>91</v>
      </c>
      <c r="AO73">
        <v>7.1597167584579E-2</v>
      </c>
      <c r="AP73">
        <v>0.43146789475757003</v>
      </c>
      <c r="AQ73">
        <v>2.6136248917642502</v>
      </c>
      <c r="AR73">
        <v>2.6333820099701102</v>
      </c>
      <c r="AS73">
        <v>0</v>
      </c>
      <c r="AT73">
        <v>29.786936584201701</v>
      </c>
      <c r="AU73">
        <v>10.4451188669701</v>
      </c>
      <c r="AV73">
        <v>3.8049567935180799</v>
      </c>
      <c r="AW73">
        <v>16.015848929354199</v>
      </c>
      <c r="AX73">
        <v>5.8342670833943897</v>
      </c>
      <c r="AY73">
        <v>29.942674094000001</v>
      </c>
      <c r="AZ73">
        <v>10.907542798</v>
      </c>
      <c r="BA73">
        <v>2.0890237740000002</v>
      </c>
      <c r="BB73">
        <v>0.76099135799999995</v>
      </c>
      <c r="BC73">
        <v>11.837801386000001</v>
      </c>
      <c r="BD73">
        <v>4.3122843619999998</v>
      </c>
      <c r="BE73">
        <v>14.6231664137582</v>
      </c>
      <c r="BF73">
        <v>5.3269395109253104</v>
      </c>
      <c r="BG73">
        <v>33.424380374304398</v>
      </c>
      <c r="BH73">
        <v>12.175861739257799</v>
      </c>
      <c r="BI73">
        <v>19.4975552183442</v>
      </c>
      <c r="BJ73">
        <v>7.1025860145670903</v>
      </c>
      <c r="BK73">
        <v>64.759736975214906</v>
      </c>
      <c r="BL73">
        <v>23.590732119812099</v>
      </c>
      <c r="BM73">
        <v>66.848760748608896</v>
      </c>
      <c r="BN73">
        <v>24.351723478515702</v>
      </c>
      <c r="BO73">
        <v>22.9792615073343</v>
      </c>
      <c r="BP73">
        <v>8.3709049457397793</v>
      </c>
      <c r="BQ73">
        <v>0</v>
      </c>
      <c r="BR73">
        <v>0</v>
      </c>
      <c r="BS73">
        <v>67.545102006406907</v>
      </c>
      <c r="BT73">
        <v>24.605387264750199</v>
      </c>
      <c r="BU73">
        <v>87</v>
      </c>
      <c r="BV73">
        <v>86</v>
      </c>
      <c r="BW73">
        <v>86</v>
      </c>
      <c r="BX73">
        <v>82</v>
      </c>
      <c r="BY73">
        <v>74</v>
      </c>
      <c r="BZ73">
        <v>89</v>
      </c>
      <c r="CA73">
        <v>86</v>
      </c>
      <c r="CB73">
        <v>95</v>
      </c>
      <c r="CC73">
        <v>24</v>
      </c>
      <c r="CD73">
        <v>46</v>
      </c>
      <c r="CE73">
        <v>15</v>
      </c>
      <c r="CF73">
        <v>23</v>
      </c>
      <c r="CG73">
        <v>43</v>
      </c>
      <c r="CH73">
        <v>3</v>
      </c>
      <c r="CI73">
        <v>17</v>
      </c>
      <c r="CJ73">
        <v>21</v>
      </c>
      <c r="CK73">
        <v>48</v>
      </c>
      <c r="CL73">
        <v>28</v>
      </c>
      <c r="CM73">
        <v>93</v>
      </c>
      <c r="CN73">
        <v>96</v>
      </c>
      <c r="CO73">
        <v>33</v>
      </c>
      <c r="CP73">
        <v>0</v>
      </c>
      <c r="CQ73">
        <v>97</v>
      </c>
      <c r="CR73">
        <v>30</v>
      </c>
      <c r="CS73">
        <v>35</v>
      </c>
      <c r="CT73">
        <v>43</v>
      </c>
      <c r="CU73">
        <v>47</v>
      </c>
      <c r="CV73">
        <v>66</v>
      </c>
      <c r="CW73">
        <v>71</v>
      </c>
      <c r="CX73">
        <v>39</v>
      </c>
      <c r="CY73">
        <v>39</v>
      </c>
      <c r="CZ73">
        <v>55</v>
      </c>
      <c r="DA73">
        <v>55</v>
      </c>
      <c r="DB73">
        <v>39</v>
      </c>
      <c r="DC73">
        <v>44</v>
      </c>
      <c r="DD73">
        <v>71</v>
      </c>
      <c r="DE73">
        <v>77</v>
      </c>
      <c r="DF73">
        <v>51</v>
      </c>
      <c r="DG73">
        <v>53</v>
      </c>
      <c r="DH73">
        <v>97</v>
      </c>
      <c r="DI73">
        <v>96</v>
      </c>
      <c r="DJ73">
        <v>96</v>
      </c>
      <c r="DK73">
        <v>94</v>
      </c>
      <c r="DL73">
        <v>55</v>
      </c>
      <c r="DM73">
        <v>62</v>
      </c>
      <c r="DN73">
        <v>0</v>
      </c>
      <c r="DO73">
        <v>0</v>
      </c>
      <c r="DP73">
        <v>98</v>
      </c>
      <c r="DQ73">
        <v>97</v>
      </c>
      <c r="DR73">
        <v>864474</v>
      </c>
      <c r="DS73">
        <v>0</v>
      </c>
      <c r="DT73">
        <v>0</v>
      </c>
      <c r="DU73">
        <v>0</v>
      </c>
      <c r="DV73">
        <v>3</v>
      </c>
      <c r="DW73">
        <v>3</v>
      </c>
      <c r="DX73">
        <v>3.7772285786935998E-2</v>
      </c>
      <c r="DY73">
        <v>8.4514145000000001E-5</v>
      </c>
    </row>
    <row r="74" spans="1:129" x14ac:dyDescent="0.75">
      <c r="A74">
        <v>13142</v>
      </c>
      <c r="B74">
        <v>6111004505</v>
      </c>
      <c r="C74" t="s">
        <v>138</v>
      </c>
      <c r="D74" t="s">
        <v>138</v>
      </c>
      <c r="E74" t="s">
        <v>142</v>
      </c>
      <c r="F74" t="s">
        <v>140</v>
      </c>
      <c r="G74" t="s">
        <v>440</v>
      </c>
      <c r="H74" t="s">
        <v>441</v>
      </c>
      <c r="I74">
        <v>9</v>
      </c>
      <c r="J74">
        <v>2506</v>
      </c>
      <c r="K74">
        <v>2484</v>
      </c>
      <c r="L74">
        <v>1315</v>
      </c>
      <c r="M74">
        <v>505</v>
      </c>
      <c r="N74">
        <v>512</v>
      </c>
      <c r="O74">
        <v>1273</v>
      </c>
      <c r="P74">
        <v>0.66726892495048795</v>
      </c>
      <c r="Q74">
        <v>0.259425442348105</v>
      </c>
      <c r="R74">
        <v>2393</v>
      </c>
      <c r="S74">
        <v>0.95490822027134803</v>
      </c>
      <c r="T74">
        <v>943</v>
      </c>
      <c r="U74">
        <v>0.37962962962962898</v>
      </c>
      <c r="V74">
        <v>220</v>
      </c>
      <c r="W74">
        <v>0.17282010997643299</v>
      </c>
      <c r="X74">
        <v>75</v>
      </c>
      <c r="Y74">
        <v>0.14851485148514801</v>
      </c>
      <c r="Z74">
        <v>525</v>
      </c>
      <c r="AA74">
        <v>0.39923954372623499</v>
      </c>
      <c r="AB74">
        <v>211</v>
      </c>
      <c r="AC74">
        <v>8.4197924980047995E-2</v>
      </c>
      <c r="AD74">
        <v>186</v>
      </c>
      <c r="AE74">
        <v>7.4221867517956994E-2</v>
      </c>
      <c r="AF74">
        <v>0.19692307692307801</v>
      </c>
      <c r="AG74">
        <v>6.7503638356164402</v>
      </c>
      <c r="AH74">
        <v>58.772309999999898</v>
      </c>
      <c r="AI74">
        <v>0.27685353499999998</v>
      </c>
      <c r="AJ74">
        <v>20</v>
      </c>
      <c r="AK74">
        <v>0.3</v>
      </c>
      <c r="AL74">
        <v>22.777392079999899</v>
      </c>
      <c r="AM74">
        <v>243.11408560000001</v>
      </c>
      <c r="AN74">
        <v>233</v>
      </c>
      <c r="AO74">
        <v>0.455078125</v>
      </c>
      <c r="AP74">
        <v>0.47967378799999999</v>
      </c>
      <c r="AQ74">
        <v>2.3954250909999999</v>
      </c>
      <c r="AR74">
        <v>2.5097747739999998</v>
      </c>
      <c r="AS74">
        <v>0</v>
      </c>
      <c r="AT74">
        <v>47.209198059999899</v>
      </c>
      <c r="AU74">
        <v>10.0090338742573</v>
      </c>
      <c r="AV74">
        <v>3.89138163522157</v>
      </c>
      <c r="AW74">
        <v>15.3471852738612</v>
      </c>
      <c r="AX74">
        <v>5.96678517400641</v>
      </c>
      <c r="AY74">
        <v>38.034328725000002</v>
      </c>
      <c r="AZ74">
        <v>14.787250194</v>
      </c>
      <c r="BA74">
        <v>2.0018067749999999</v>
      </c>
      <c r="BB74">
        <v>0.77827632599999996</v>
      </c>
      <c r="BC74">
        <v>11.343571725</v>
      </c>
      <c r="BD74">
        <v>4.4102325139999996</v>
      </c>
      <c r="BE74">
        <v>14.0126474239602</v>
      </c>
      <c r="BF74">
        <v>5.4479342893101999</v>
      </c>
      <c r="BG74">
        <v>34.697984097425298</v>
      </c>
      <c r="BH74">
        <v>13.4901230021014</v>
      </c>
      <c r="BI74">
        <v>47.376093671484597</v>
      </c>
      <c r="BJ74">
        <v>18.4192064067154</v>
      </c>
      <c r="BK74">
        <v>62.723278945345797</v>
      </c>
      <c r="BL74">
        <v>24.3859915807218</v>
      </c>
      <c r="BM74">
        <v>63.390547870296302</v>
      </c>
      <c r="BN74">
        <v>24.6454170230699</v>
      </c>
      <c r="BO74">
        <v>21.3526055984156</v>
      </c>
      <c r="BP74">
        <v>8.3016141551393599</v>
      </c>
      <c r="BQ74">
        <v>0</v>
      </c>
      <c r="BR74">
        <v>0</v>
      </c>
      <c r="BS74">
        <v>65.392354645147805</v>
      </c>
      <c r="BT74">
        <v>25.423693350114199</v>
      </c>
      <c r="BU74">
        <v>84</v>
      </c>
      <c r="BV74">
        <v>87</v>
      </c>
      <c r="BW74">
        <v>90</v>
      </c>
      <c r="BX74">
        <v>71</v>
      </c>
      <c r="BY74">
        <v>97</v>
      </c>
      <c r="BZ74">
        <v>80</v>
      </c>
      <c r="CA74">
        <v>91</v>
      </c>
      <c r="CB74">
        <v>84</v>
      </c>
      <c r="CC74">
        <v>13</v>
      </c>
      <c r="CD74">
        <v>72</v>
      </c>
      <c r="CE74">
        <v>15</v>
      </c>
      <c r="CF74">
        <v>23</v>
      </c>
      <c r="CG74">
        <v>57</v>
      </c>
      <c r="CH74">
        <v>3</v>
      </c>
      <c r="CI74">
        <v>17</v>
      </c>
      <c r="CJ74">
        <v>21</v>
      </c>
      <c r="CK74">
        <v>52</v>
      </c>
      <c r="CL74">
        <v>71</v>
      </c>
      <c r="CM74">
        <v>94</v>
      </c>
      <c r="CN74">
        <v>95</v>
      </c>
      <c r="CO74">
        <v>32</v>
      </c>
      <c r="CP74">
        <v>0</v>
      </c>
      <c r="CQ74">
        <v>98</v>
      </c>
      <c r="CR74">
        <v>29</v>
      </c>
      <c r="CS74">
        <v>35</v>
      </c>
      <c r="CT74">
        <v>42</v>
      </c>
      <c r="CU74">
        <v>48</v>
      </c>
      <c r="CV74">
        <v>75</v>
      </c>
      <c r="CW74">
        <v>81</v>
      </c>
      <c r="CX74">
        <v>39</v>
      </c>
      <c r="CY74">
        <v>39</v>
      </c>
      <c r="CZ74">
        <v>54</v>
      </c>
      <c r="DA74">
        <v>56</v>
      </c>
      <c r="DB74">
        <v>37</v>
      </c>
      <c r="DC74">
        <v>45</v>
      </c>
      <c r="DD74">
        <v>73</v>
      </c>
      <c r="DE74">
        <v>80</v>
      </c>
      <c r="DF74">
        <v>85</v>
      </c>
      <c r="DG74">
        <v>89</v>
      </c>
      <c r="DH74">
        <v>96</v>
      </c>
      <c r="DI74">
        <v>96</v>
      </c>
      <c r="DJ74">
        <v>95</v>
      </c>
      <c r="DK74">
        <v>95</v>
      </c>
      <c r="DL74">
        <v>52</v>
      </c>
      <c r="DM74">
        <v>62</v>
      </c>
      <c r="DN74">
        <v>0</v>
      </c>
      <c r="DO74">
        <v>0</v>
      </c>
      <c r="DP74">
        <v>98</v>
      </c>
      <c r="DQ74">
        <v>98</v>
      </c>
      <c r="DR74">
        <v>557727</v>
      </c>
      <c r="DS74">
        <v>0</v>
      </c>
      <c r="DT74">
        <v>0</v>
      </c>
      <c r="DU74">
        <v>0</v>
      </c>
      <c r="DV74">
        <v>4</v>
      </c>
      <c r="DW74">
        <v>6</v>
      </c>
      <c r="DX74">
        <v>3.0142880931682998E-2</v>
      </c>
      <c r="DY74">
        <v>5.4525147499999997E-5</v>
      </c>
    </row>
    <row r="75" spans="1:129" x14ac:dyDescent="0.75">
      <c r="A75">
        <v>13143</v>
      </c>
      <c r="B75">
        <v>6111004507</v>
      </c>
      <c r="C75" t="s">
        <v>138</v>
      </c>
      <c r="E75" t="s">
        <v>142</v>
      </c>
      <c r="F75" t="s">
        <v>140</v>
      </c>
      <c r="G75" t="s">
        <v>440</v>
      </c>
      <c r="H75" t="s">
        <v>441</v>
      </c>
      <c r="I75">
        <v>9</v>
      </c>
      <c r="J75">
        <v>3182</v>
      </c>
      <c r="K75">
        <v>3018</v>
      </c>
      <c r="L75">
        <v>1537</v>
      </c>
      <c r="M75">
        <v>664</v>
      </c>
      <c r="N75">
        <v>766</v>
      </c>
      <c r="O75">
        <v>1201</v>
      </c>
      <c r="P75">
        <v>0.78339058462966105</v>
      </c>
      <c r="Q75">
        <v>0.353273620906499</v>
      </c>
      <c r="R75">
        <v>3055</v>
      </c>
      <c r="S75">
        <v>0.96008799497171604</v>
      </c>
      <c r="T75">
        <v>1831</v>
      </c>
      <c r="U75">
        <v>0.60669317428760705</v>
      </c>
      <c r="V75">
        <v>32</v>
      </c>
      <c r="W75">
        <v>2.6644462947543999E-2</v>
      </c>
      <c r="X75">
        <v>208</v>
      </c>
      <c r="Y75">
        <v>0.313253012048192</v>
      </c>
      <c r="Z75">
        <v>899</v>
      </c>
      <c r="AA75">
        <v>0.58490566037735803</v>
      </c>
      <c r="AB75">
        <v>245</v>
      </c>
      <c r="AC75">
        <v>7.6995600251413998E-2</v>
      </c>
      <c r="AD75">
        <v>272</v>
      </c>
      <c r="AE75">
        <v>8.5480829666875993E-2</v>
      </c>
      <c r="AF75">
        <v>0.23487179487179599</v>
      </c>
      <c r="AG75">
        <v>6.7525627397260299</v>
      </c>
      <c r="AH75">
        <v>58.628430000000002</v>
      </c>
      <c r="AI75">
        <v>0.34837701799999998</v>
      </c>
      <c r="AJ75">
        <v>20</v>
      </c>
      <c r="AK75">
        <v>0.3</v>
      </c>
      <c r="AL75">
        <v>19.596050691454401</v>
      </c>
      <c r="AM75">
        <v>219.42003797310599</v>
      </c>
      <c r="AN75">
        <v>224</v>
      </c>
      <c r="AO75">
        <v>0.29242819843341999</v>
      </c>
      <c r="AP75">
        <v>0.73442402397199202</v>
      </c>
      <c r="AQ75">
        <v>1.4438497243166699</v>
      </c>
      <c r="AR75">
        <v>2.2932449373682302</v>
      </c>
      <c r="AS75">
        <v>0</v>
      </c>
      <c r="AT75">
        <v>34.241688468013997</v>
      </c>
      <c r="AU75">
        <v>11.7508587694449</v>
      </c>
      <c r="AV75">
        <v>5.2991043135974802</v>
      </c>
      <c r="AW75">
        <v>17.234592861852501</v>
      </c>
      <c r="AX75">
        <v>7.7720196599429698</v>
      </c>
      <c r="AY75">
        <v>55.620731534999997</v>
      </c>
      <c r="AZ75">
        <v>25.082427091</v>
      </c>
      <c r="BA75">
        <v>2.3501717549999999</v>
      </c>
      <c r="BB75">
        <v>1.0598208629999999</v>
      </c>
      <c r="BC75">
        <v>13.317639945</v>
      </c>
      <c r="BD75">
        <v>6.0056515569999904</v>
      </c>
      <c r="BE75">
        <v>14.884421107963499</v>
      </c>
      <c r="BF75">
        <v>6.71219879722348</v>
      </c>
      <c r="BG75">
        <v>38.386138646853297</v>
      </c>
      <c r="BH75">
        <v>17.310407424418401</v>
      </c>
      <c r="BI75">
        <v>43.869872739260998</v>
      </c>
      <c r="BJ75">
        <v>19.783322770763899</v>
      </c>
      <c r="BK75">
        <v>75.988886709077093</v>
      </c>
      <c r="BL75">
        <v>34.267541227930401</v>
      </c>
      <c r="BM75">
        <v>69.721762032039805</v>
      </c>
      <c r="BN75">
        <v>31.4413522606784</v>
      </c>
      <c r="BO75">
        <v>22.7183269542601</v>
      </c>
      <c r="BP75">
        <v>10.244935006288401</v>
      </c>
      <c r="BQ75">
        <v>0</v>
      </c>
      <c r="BR75">
        <v>0</v>
      </c>
      <c r="BS75">
        <v>75.988886709077093</v>
      </c>
      <c r="BT75">
        <v>34.267541227930401</v>
      </c>
      <c r="BU75">
        <v>96</v>
      </c>
      <c r="BV75">
        <v>97</v>
      </c>
      <c r="BW75">
        <v>91</v>
      </c>
      <c r="BX75">
        <v>94</v>
      </c>
      <c r="BY75">
        <v>13</v>
      </c>
      <c r="BZ75">
        <v>96</v>
      </c>
      <c r="CA75">
        <v>99</v>
      </c>
      <c r="CB75">
        <v>78</v>
      </c>
      <c r="CC75">
        <v>19</v>
      </c>
      <c r="CD75">
        <v>95</v>
      </c>
      <c r="CE75">
        <v>15</v>
      </c>
      <c r="CF75">
        <v>22</v>
      </c>
      <c r="CG75">
        <v>71</v>
      </c>
      <c r="CH75">
        <v>3</v>
      </c>
      <c r="CI75">
        <v>17</v>
      </c>
      <c r="CJ75">
        <v>19</v>
      </c>
      <c r="CK75">
        <v>49</v>
      </c>
      <c r="CL75">
        <v>56</v>
      </c>
      <c r="CM75">
        <v>97</v>
      </c>
      <c r="CN75">
        <v>89</v>
      </c>
      <c r="CO75">
        <v>29</v>
      </c>
      <c r="CP75">
        <v>0</v>
      </c>
      <c r="CQ75">
        <v>97</v>
      </c>
      <c r="CR75">
        <v>34</v>
      </c>
      <c r="CS75">
        <v>45</v>
      </c>
      <c r="CT75">
        <v>46</v>
      </c>
      <c r="CU75">
        <v>57</v>
      </c>
      <c r="CV75">
        <v>89</v>
      </c>
      <c r="CW75">
        <v>95</v>
      </c>
      <c r="CX75">
        <v>41</v>
      </c>
      <c r="CY75">
        <v>41</v>
      </c>
      <c r="CZ75">
        <v>58</v>
      </c>
      <c r="DA75">
        <v>63</v>
      </c>
      <c r="DB75">
        <v>39</v>
      </c>
      <c r="DC75">
        <v>54</v>
      </c>
      <c r="DD75">
        <v>78</v>
      </c>
      <c r="DE75">
        <v>88</v>
      </c>
      <c r="DF75">
        <v>82</v>
      </c>
      <c r="DG75">
        <v>91</v>
      </c>
      <c r="DH75">
        <v>99</v>
      </c>
      <c r="DI75">
        <v>99</v>
      </c>
      <c r="DJ75">
        <v>97</v>
      </c>
      <c r="DK75">
        <v>98</v>
      </c>
      <c r="DL75">
        <v>54</v>
      </c>
      <c r="DM75">
        <v>70</v>
      </c>
      <c r="DN75">
        <v>0</v>
      </c>
      <c r="DO75">
        <v>0</v>
      </c>
      <c r="DP75">
        <v>99</v>
      </c>
      <c r="DQ75">
        <v>99</v>
      </c>
      <c r="DR75">
        <v>194240</v>
      </c>
      <c r="DS75">
        <v>0</v>
      </c>
      <c r="DT75">
        <v>0</v>
      </c>
      <c r="DU75">
        <v>0</v>
      </c>
      <c r="DV75">
        <v>5</v>
      </c>
      <c r="DW75">
        <v>6</v>
      </c>
      <c r="DX75">
        <v>1.990817976364E-2</v>
      </c>
      <c r="DY75">
        <v>1.8987843999999998E-5</v>
      </c>
    </row>
    <row r="76" spans="1:129" x14ac:dyDescent="0.75">
      <c r="A76">
        <v>13144</v>
      </c>
      <c r="B76">
        <v>6111004508</v>
      </c>
      <c r="C76" t="s">
        <v>138</v>
      </c>
      <c r="E76" t="s">
        <v>142</v>
      </c>
      <c r="F76" t="s">
        <v>140</v>
      </c>
      <c r="G76" t="s">
        <v>440</v>
      </c>
      <c r="H76" t="s">
        <v>441</v>
      </c>
      <c r="I76">
        <v>9</v>
      </c>
      <c r="J76">
        <v>4092</v>
      </c>
      <c r="K76">
        <v>4012</v>
      </c>
      <c r="L76">
        <v>1956</v>
      </c>
      <c r="M76">
        <v>733</v>
      </c>
      <c r="N76">
        <v>748</v>
      </c>
      <c r="O76">
        <v>1948</v>
      </c>
      <c r="P76">
        <v>0.92316135659492604</v>
      </c>
      <c r="Q76">
        <v>0.45039986031579599</v>
      </c>
      <c r="R76">
        <v>4018</v>
      </c>
      <c r="S76">
        <v>0.98191593352883599</v>
      </c>
      <c r="T76">
        <v>3468</v>
      </c>
      <c r="U76">
        <v>0.86440677966101698</v>
      </c>
      <c r="V76">
        <v>101</v>
      </c>
      <c r="W76">
        <v>5.1848049281314E-2</v>
      </c>
      <c r="X76">
        <v>352</v>
      </c>
      <c r="Y76">
        <v>0.480218281036835</v>
      </c>
      <c r="Z76">
        <v>1214</v>
      </c>
      <c r="AA76">
        <v>0.62065439672801603</v>
      </c>
      <c r="AB76">
        <v>460</v>
      </c>
      <c r="AC76">
        <v>0.112414467253176</v>
      </c>
      <c r="AD76">
        <v>103</v>
      </c>
      <c r="AE76">
        <v>2.5171065493645998E-2</v>
      </c>
      <c r="AF76">
        <v>0.23487179487179599</v>
      </c>
      <c r="AG76">
        <v>6.7525627397260299</v>
      </c>
      <c r="AH76">
        <v>58.628430000000002</v>
      </c>
      <c r="AI76">
        <v>0.34837701799999998</v>
      </c>
      <c r="AJ76">
        <v>20</v>
      </c>
      <c r="AK76">
        <v>0.3</v>
      </c>
      <c r="AL76">
        <v>19.732951271851899</v>
      </c>
      <c r="AM76">
        <v>312.79754526771802</v>
      </c>
      <c r="AN76">
        <v>209</v>
      </c>
      <c r="AO76">
        <v>0.27941176470588203</v>
      </c>
      <c r="AP76">
        <v>0.77400189793398</v>
      </c>
      <c r="AQ76">
        <v>1.6016433790150399</v>
      </c>
      <c r="AR76">
        <v>2.4732717471497501</v>
      </c>
      <c r="AS76">
        <v>0</v>
      </c>
      <c r="AT76">
        <v>11.9458408887944</v>
      </c>
      <c r="AU76">
        <v>13.8474203489238</v>
      </c>
      <c r="AV76">
        <v>6.7559979047369296</v>
      </c>
      <c r="AW76">
        <v>20.309549845088299</v>
      </c>
      <c r="AX76">
        <v>9.9087969269475096</v>
      </c>
      <c r="AY76">
        <v>65.544456346999993</v>
      </c>
      <c r="AZ76">
        <v>31.978390059999899</v>
      </c>
      <c r="BA76">
        <v>2.7694840709999999</v>
      </c>
      <c r="BB76">
        <v>1.3511995800000001</v>
      </c>
      <c r="BC76">
        <v>15.693743069</v>
      </c>
      <c r="BD76">
        <v>7.6567976199999999</v>
      </c>
      <c r="BE76">
        <v>17.5400657753035</v>
      </c>
      <c r="BF76">
        <v>8.5575973460001205</v>
      </c>
      <c r="BG76">
        <v>55.389681395695497</v>
      </c>
      <c r="BH76">
        <v>27.023991618947701</v>
      </c>
      <c r="BI76">
        <v>50.773874612720903</v>
      </c>
      <c r="BJ76">
        <v>24.771992317368699</v>
      </c>
      <c r="BK76">
        <v>89.546651589707807</v>
      </c>
      <c r="BL76">
        <v>43.6887864506322</v>
      </c>
      <c r="BM76">
        <v>84.007683450138202</v>
      </c>
      <c r="BN76">
        <v>40.986387288737397</v>
      </c>
      <c r="BO76">
        <v>28.618002054442702</v>
      </c>
      <c r="BP76">
        <v>13.962395669789601</v>
      </c>
      <c r="BQ76">
        <v>0</v>
      </c>
      <c r="BR76">
        <v>0</v>
      </c>
      <c r="BS76">
        <v>87.700328876517901</v>
      </c>
      <c r="BT76">
        <v>42.787986730000597</v>
      </c>
      <c r="BU76">
        <v>99</v>
      </c>
      <c r="BV76">
        <v>99</v>
      </c>
      <c r="BW76">
        <v>95</v>
      </c>
      <c r="BX76">
        <v>99</v>
      </c>
      <c r="BY76">
        <v>41</v>
      </c>
      <c r="BZ76">
        <v>99</v>
      </c>
      <c r="CA76">
        <v>99</v>
      </c>
      <c r="CB76">
        <v>96</v>
      </c>
      <c r="CC76">
        <v>2</v>
      </c>
      <c r="CD76">
        <v>95</v>
      </c>
      <c r="CE76">
        <v>15</v>
      </c>
      <c r="CF76">
        <v>22</v>
      </c>
      <c r="CG76">
        <v>71</v>
      </c>
      <c r="CH76">
        <v>3</v>
      </c>
      <c r="CI76">
        <v>17</v>
      </c>
      <c r="CJ76">
        <v>19</v>
      </c>
      <c r="CK76">
        <v>60</v>
      </c>
      <c r="CL76">
        <v>55</v>
      </c>
      <c r="CM76">
        <v>97</v>
      </c>
      <c r="CN76">
        <v>91</v>
      </c>
      <c r="CO76">
        <v>31</v>
      </c>
      <c r="CP76">
        <v>0</v>
      </c>
      <c r="CQ76">
        <v>95</v>
      </c>
      <c r="CR76">
        <v>39</v>
      </c>
      <c r="CS76">
        <v>54</v>
      </c>
      <c r="CT76">
        <v>51</v>
      </c>
      <c r="CU76">
        <v>67</v>
      </c>
      <c r="CV76">
        <v>95</v>
      </c>
      <c r="CW76">
        <v>98</v>
      </c>
      <c r="CX76">
        <v>41</v>
      </c>
      <c r="CY76">
        <v>41</v>
      </c>
      <c r="CZ76">
        <v>61</v>
      </c>
      <c r="DA76">
        <v>69</v>
      </c>
      <c r="DB76">
        <v>45</v>
      </c>
      <c r="DC76">
        <v>64</v>
      </c>
      <c r="DD76">
        <v>93</v>
      </c>
      <c r="DE76">
        <v>98</v>
      </c>
      <c r="DF76">
        <v>88</v>
      </c>
      <c r="DG76">
        <v>96</v>
      </c>
      <c r="DH76">
        <v>100</v>
      </c>
      <c r="DI76">
        <v>99</v>
      </c>
      <c r="DJ76">
        <v>99</v>
      </c>
      <c r="DK76">
        <v>99</v>
      </c>
      <c r="DL76">
        <v>65</v>
      </c>
      <c r="DM76">
        <v>82</v>
      </c>
      <c r="DN76">
        <v>0</v>
      </c>
      <c r="DO76">
        <v>0</v>
      </c>
      <c r="DP76">
        <v>99</v>
      </c>
      <c r="DQ76">
        <v>99</v>
      </c>
      <c r="DR76">
        <v>453045</v>
      </c>
      <c r="DS76">
        <v>0</v>
      </c>
      <c r="DT76">
        <v>0</v>
      </c>
      <c r="DU76">
        <v>0</v>
      </c>
      <c r="DV76">
        <v>6</v>
      </c>
      <c r="DW76">
        <v>7</v>
      </c>
      <c r="DX76">
        <v>2.6720298336676E-2</v>
      </c>
      <c r="DY76">
        <v>4.4287563500000003E-5</v>
      </c>
    </row>
    <row r="77" spans="1:129" x14ac:dyDescent="0.75">
      <c r="A77">
        <v>13145</v>
      </c>
      <c r="B77">
        <v>6111004600</v>
      </c>
      <c r="C77" t="s">
        <v>137</v>
      </c>
      <c r="F77" t="s">
        <v>140</v>
      </c>
      <c r="G77" t="s">
        <v>440</v>
      </c>
      <c r="H77" t="s">
        <v>441</v>
      </c>
      <c r="I77">
        <v>9</v>
      </c>
      <c r="J77">
        <v>2000</v>
      </c>
      <c r="K77">
        <v>1633</v>
      </c>
      <c r="L77">
        <v>850</v>
      </c>
      <c r="M77">
        <v>398</v>
      </c>
      <c r="N77">
        <v>579</v>
      </c>
      <c r="O77">
        <v>341</v>
      </c>
      <c r="P77">
        <v>0.35295835884874399</v>
      </c>
      <c r="Q77">
        <v>0.116623305696582</v>
      </c>
      <c r="R77">
        <v>628</v>
      </c>
      <c r="S77">
        <v>0.314</v>
      </c>
      <c r="T77">
        <v>640</v>
      </c>
      <c r="U77">
        <v>0.39191671769748898</v>
      </c>
      <c r="V77">
        <v>15</v>
      </c>
      <c r="W77">
        <v>4.3988269794721001E-2</v>
      </c>
      <c r="X77">
        <v>0</v>
      </c>
      <c r="Y77">
        <v>0</v>
      </c>
      <c r="Z77">
        <v>26</v>
      </c>
      <c r="AA77">
        <v>3.0588235294117999E-2</v>
      </c>
      <c r="AB77">
        <v>233</v>
      </c>
      <c r="AC77">
        <v>0.11650000000000001</v>
      </c>
      <c r="AD77">
        <v>28</v>
      </c>
      <c r="AE77">
        <v>1.4E-2</v>
      </c>
      <c r="AG77">
        <v>6.9132460273972596</v>
      </c>
      <c r="AH77">
        <v>58.616259999999897</v>
      </c>
      <c r="AI77">
        <v>0.143566523</v>
      </c>
      <c r="AJ77">
        <v>20</v>
      </c>
      <c r="AK77">
        <v>0.3</v>
      </c>
      <c r="AL77">
        <v>8.7603365600000007</v>
      </c>
      <c r="AM77">
        <v>46.2539151699999</v>
      </c>
      <c r="AN77">
        <v>155</v>
      </c>
      <c r="AO77">
        <v>0.26770293609671802</v>
      </c>
      <c r="AP77">
        <v>0.125851303</v>
      </c>
      <c r="AQ77">
        <v>0.15535406600000001</v>
      </c>
      <c r="AR77">
        <v>1.459241389</v>
      </c>
      <c r="AS77">
        <v>0</v>
      </c>
      <c r="AT77">
        <v>1.029660359</v>
      </c>
      <c r="AU77">
        <v>6.0002921004286396</v>
      </c>
      <c r="AV77">
        <v>1.9825961968418899</v>
      </c>
      <c r="AW77">
        <v>7.7650838946723599</v>
      </c>
      <c r="AX77">
        <v>2.5657127253248002</v>
      </c>
      <c r="AY77">
        <v>8.1180422570000008</v>
      </c>
      <c r="AZ77">
        <v>2.6823360379999999</v>
      </c>
      <c r="BA77">
        <v>1.0588750769999999</v>
      </c>
      <c r="BB77">
        <v>0.349869918</v>
      </c>
      <c r="BC77">
        <v>6.0002921029999996</v>
      </c>
      <c r="BD77">
        <v>1.9825962020000001</v>
      </c>
      <c r="BE77">
        <v>4.5884586650336701</v>
      </c>
      <c r="BF77">
        <v>1.51610297405556</v>
      </c>
      <c r="BG77">
        <v>4.5884586650336701</v>
      </c>
      <c r="BH77">
        <v>1.51610297405556</v>
      </c>
      <c r="BI77">
        <v>18.706793018983401</v>
      </c>
      <c r="BJ77">
        <v>6.1810352019188404</v>
      </c>
      <c r="BK77">
        <v>23.295251684017099</v>
      </c>
      <c r="BL77">
        <v>7.69713817597441</v>
      </c>
      <c r="BM77">
        <v>12.353542559706</v>
      </c>
      <c r="BN77">
        <v>4.0818156993803703</v>
      </c>
      <c r="BO77">
        <v>7.0591671769748796</v>
      </c>
      <c r="BP77">
        <v>2.3324661139316398</v>
      </c>
      <c r="BQ77">
        <v>0</v>
      </c>
      <c r="BR77">
        <v>0</v>
      </c>
      <c r="BS77">
        <v>29.295543784445702</v>
      </c>
      <c r="BT77">
        <v>9.6797343728163003</v>
      </c>
      <c r="BU77">
        <v>34</v>
      </c>
      <c r="BV77">
        <v>39</v>
      </c>
      <c r="BW77">
        <v>15</v>
      </c>
      <c r="BX77">
        <v>73</v>
      </c>
      <c r="BY77">
        <v>32</v>
      </c>
      <c r="BZ77">
        <v>0</v>
      </c>
      <c r="CA77">
        <v>14</v>
      </c>
      <c r="CB77">
        <v>96</v>
      </c>
      <c r="CC77">
        <v>1</v>
      </c>
      <c r="CE77">
        <v>17</v>
      </c>
      <c r="CF77">
        <v>22</v>
      </c>
      <c r="CG77">
        <v>23</v>
      </c>
      <c r="CH77">
        <v>3</v>
      </c>
      <c r="CI77">
        <v>17</v>
      </c>
      <c r="CJ77">
        <v>13</v>
      </c>
      <c r="CK77">
        <v>13</v>
      </c>
      <c r="CL77">
        <v>53</v>
      </c>
      <c r="CM77">
        <v>66</v>
      </c>
      <c r="CN77">
        <v>35</v>
      </c>
      <c r="CO77">
        <v>20</v>
      </c>
      <c r="CP77">
        <v>0</v>
      </c>
      <c r="CQ77">
        <v>83</v>
      </c>
      <c r="CR77">
        <v>18</v>
      </c>
      <c r="CS77">
        <v>20</v>
      </c>
      <c r="CT77">
        <v>23</v>
      </c>
      <c r="CU77">
        <v>24</v>
      </c>
      <c r="CV77">
        <v>24</v>
      </c>
      <c r="CW77">
        <v>26</v>
      </c>
      <c r="CX77">
        <v>21</v>
      </c>
      <c r="CY77">
        <v>23</v>
      </c>
      <c r="CZ77">
        <v>33</v>
      </c>
      <c r="DA77">
        <v>36</v>
      </c>
      <c r="DB77">
        <v>15</v>
      </c>
      <c r="DC77">
        <v>14</v>
      </c>
      <c r="DD77">
        <v>14</v>
      </c>
      <c r="DE77">
        <v>14</v>
      </c>
      <c r="DF77">
        <v>49</v>
      </c>
      <c r="DG77">
        <v>48</v>
      </c>
      <c r="DH77">
        <v>56</v>
      </c>
      <c r="DI77">
        <v>59</v>
      </c>
      <c r="DJ77">
        <v>34</v>
      </c>
      <c r="DK77">
        <v>36</v>
      </c>
      <c r="DL77">
        <v>21</v>
      </c>
      <c r="DM77">
        <v>22</v>
      </c>
      <c r="DN77">
        <v>0</v>
      </c>
      <c r="DO77">
        <v>0</v>
      </c>
      <c r="DP77">
        <v>67</v>
      </c>
      <c r="DQ77">
        <v>70</v>
      </c>
      <c r="DR77">
        <v>16905872</v>
      </c>
      <c r="DS77">
        <v>3407053</v>
      </c>
      <c r="DT77">
        <v>0</v>
      </c>
      <c r="DU77">
        <v>2</v>
      </c>
      <c r="DV77">
        <v>0</v>
      </c>
      <c r="DW77">
        <v>0</v>
      </c>
      <c r="DX77">
        <v>0.26368838084284302</v>
      </c>
      <c r="DY77">
        <v>1.9847786334999998E-3</v>
      </c>
    </row>
    <row r="78" spans="1:129" x14ac:dyDescent="0.75">
      <c r="A78">
        <v>13146</v>
      </c>
      <c r="B78">
        <v>6111004704</v>
      </c>
      <c r="C78" t="s">
        <v>138</v>
      </c>
      <c r="E78" t="s">
        <v>142</v>
      </c>
      <c r="F78" t="s">
        <v>140</v>
      </c>
      <c r="G78" t="s">
        <v>440</v>
      </c>
      <c r="H78" t="s">
        <v>441</v>
      </c>
      <c r="I78">
        <v>9</v>
      </c>
      <c r="J78">
        <v>1642</v>
      </c>
      <c r="K78">
        <v>1604</v>
      </c>
      <c r="L78">
        <v>1068</v>
      </c>
      <c r="M78">
        <v>418</v>
      </c>
      <c r="N78">
        <v>477</v>
      </c>
      <c r="O78">
        <v>816</v>
      </c>
      <c r="P78">
        <v>0.63470776469301704</v>
      </c>
      <c r="Q78">
        <v>0.21448407753184601</v>
      </c>
      <c r="R78">
        <v>1463</v>
      </c>
      <c r="S78">
        <v>0.89098660170523702</v>
      </c>
      <c r="T78">
        <v>607</v>
      </c>
      <c r="U78">
        <v>0.378428927680798</v>
      </c>
      <c r="V78">
        <v>49</v>
      </c>
      <c r="W78">
        <v>6.0049019607843E-2</v>
      </c>
      <c r="X78">
        <v>22</v>
      </c>
      <c r="Y78">
        <v>5.2631578947368002E-2</v>
      </c>
      <c r="Z78">
        <v>393</v>
      </c>
      <c r="AA78">
        <v>0.36797752808988698</v>
      </c>
      <c r="AB78">
        <v>0</v>
      </c>
      <c r="AC78">
        <v>0</v>
      </c>
      <c r="AD78">
        <v>118</v>
      </c>
      <c r="AE78">
        <v>7.1863580998781998E-2</v>
      </c>
      <c r="AF78">
        <v>0.21333333333333299</v>
      </c>
      <c r="AG78">
        <v>6.9005101369863002</v>
      </c>
      <c r="AH78">
        <v>59.745980000000003</v>
      </c>
      <c r="AI78">
        <v>0.18994875999999999</v>
      </c>
      <c r="AJ78">
        <v>20</v>
      </c>
      <c r="AK78">
        <v>0.3</v>
      </c>
      <c r="AL78">
        <v>26.82449927</v>
      </c>
      <c r="AM78">
        <v>221.41472590000001</v>
      </c>
      <c r="AN78">
        <v>68</v>
      </c>
      <c r="AO78">
        <v>0.14255765199161399</v>
      </c>
      <c r="AP78">
        <v>0.193673653</v>
      </c>
      <c r="AQ78">
        <v>2.6983814810000002</v>
      </c>
      <c r="AR78">
        <v>2.0525437989999999</v>
      </c>
      <c r="AS78">
        <v>0</v>
      </c>
      <c r="AT78">
        <v>0.242395679</v>
      </c>
      <c r="AU78">
        <v>10.1553242350882</v>
      </c>
      <c r="AV78">
        <v>3.4317452405095299</v>
      </c>
      <c r="AW78">
        <v>17.137109646711401</v>
      </c>
      <c r="AX78">
        <v>5.7910700933598402</v>
      </c>
      <c r="AY78">
        <v>22.849479540000001</v>
      </c>
      <c r="AZ78">
        <v>7.7214268079999897</v>
      </c>
      <c r="BA78">
        <v>1.904123295</v>
      </c>
      <c r="BB78">
        <v>0.64345223399999996</v>
      </c>
      <c r="BC78">
        <v>10.790032005</v>
      </c>
      <c r="BD78">
        <v>3.6462293259999998</v>
      </c>
      <c r="BE78">
        <v>14.5982785879393</v>
      </c>
      <c r="BF78">
        <v>4.9331337832324502</v>
      </c>
      <c r="BG78">
        <v>31.100680469957801</v>
      </c>
      <c r="BH78">
        <v>10.509719799060401</v>
      </c>
      <c r="BI78">
        <v>24.753602823027599</v>
      </c>
      <c r="BJ78">
        <v>8.3648790237419899</v>
      </c>
      <c r="BK78">
        <v>52.046036704827401</v>
      </c>
      <c r="BL78">
        <v>17.587694357611301</v>
      </c>
      <c r="BM78">
        <v>60.9319454105296</v>
      </c>
      <c r="BN78">
        <v>20.590471443057201</v>
      </c>
      <c r="BO78">
        <v>16.5024018820184</v>
      </c>
      <c r="BP78">
        <v>5.5765860158279903</v>
      </c>
      <c r="BQ78">
        <v>0</v>
      </c>
      <c r="BR78">
        <v>0</v>
      </c>
      <c r="BS78">
        <v>45.064251293204201</v>
      </c>
      <c r="BT78">
        <v>15.228369504761</v>
      </c>
      <c r="BU78">
        <v>79</v>
      </c>
      <c r="BV78">
        <v>77</v>
      </c>
      <c r="BW78">
        <v>80</v>
      </c>
      <c r="BX78">
        <v>71</v>
      </c>
      <c r="BY78">
        <v>51</v>
      </c>
      <c r="BZ78">
        <v>45</v>
      </c>
      <c r="CA78">
        <v>88</v>
      </c>
      <c r="CB78">
        <v>0</v>
      </c>
      <c r="CC78">
        <v>12</v>
      </c>
      <c r="CD78">
        <v>85</v>
      </c>
      <c r="CE78">
        <v>16</v>
      </c>
      <c r="CF78">
        <v>27</v>
      </c>
      <c r="CG78">
        <v>36</v>
      </c>
      <c r="CH78">
        <v>3</v>
      </c>
      <c r="CI78">
        <v>17</v>
      </c>
      <c r="CJ78">
        <v>23</v>
      </c>
      <c r="CK78">
        <v>49</v>
      </c>
      <c r="CL78">
        <v>39</v>
      </c>
      <c r="CM78">
        <v>82</v>
      </c>
      <c r="CN78">
        <v>96</v>
      </c>
      <c r="CO78">
        <v>26</v>
      </c>
      <c r="CP78">
        <v>0</v>
      </c>
      <c r="CQ78">
        <v>71</v>
      </c>
      <c r="CR78">
        <v>29</v>
      </c>
      <c r="CS78">
        <v>32</v>
      </c>
      <c r="CT78">
        <v>45</v>
      </c>
      <c r="CU78">
        <v>46</v>
      </c>
      <c r="CV78">
        <v>55</v>
      </c>
      <c r="CW78">
        <v>59</v>
      </c>
      <c r="CX78">
        <v>37</v>
      </c>
      <c r="CY78">
        <v>36</v>
      </c>
      <c r="CZ78">
        <v>52</v>
      </c>
      <c r="DA78">
        <v>51</v>
      </c>
      <c r="DB78">
        <v>39</v>
      </c>
      <c r="DC78">
        <v>42</v>
      </c>
      <c r="DD78">
        <v>68</v>
      </c>
      <c r="DE78">
        <v>71</v>
      </c>
      <c r="DF78">
        <v>60</v>
      </c>
      <c r="DG78">
        <v>59</v>
      </c>
      <c r="DH78">
        <v>89</v>
      </c>
      <c r="DI78">
        <v>88</v>
      </c>
      <c r="DJ78">
        <v>94</v>
      </c>
      <c r="DK78">
        <v>91</v>
      </c>
      <c r="DL78">
        <v>43</v>
      </c>
      <c r="DM78">
        <v>46</v>
      </c>
      <c r="DN78">
        <v>0</v>
      </c>
      <c r="DO78">
        <v>0</v>
      </c>
      <c r="DP78">
        <v>85</v>
      </c>
      <c r="DQ78">
        <v>85</v>
      </c>
      <c r="DR78">
        <v>19630294</v>
      </c>
      <c r="DS78">
        <v>0</v>
      </c>
      <c r="DT78">
        <v>0</v>
      </c>
      <c r="DU78">
        <v>0</v>
      </c>
      <c r="DV78">
        <v>3</v>
      </c>
      <c r="DW78">
        <v>3</v>
      </c>
      <c r="DX78">
        <v>0.19013818735628699</v>
      </c>
      <c r="DY78">
        <v>1.9194174425000001E-3</v>
      </c>
    </row>
    <row r="79" spans="1:129" x14ac:dyDescent="0.75">
      <c r="A79">
        <v>13147</v>
      </c>
      <c r="B79">
        <v>6111004710</v>
      </c>
      <c r="C79" t="s">
        <v>138</v>
      </c>
      <c r="E79" t="s">
        <v>142</v>
      </c>
      <c r="F79" t="s">
        <v>140</v>
      </c>
      <c r="G79" t="s">
        <v>440</v>
      </c>
      <c r="H79" t="s">
        <v>441</v>
      </c>
      <c r="I79">
        <v>9</v>
      </c>
      <c r="J79">
        <v>6507</v>
      </c>
      <c r="K79">
        <v>6493</v>
      </c>
      <c r="L79">
        <v>3704</v>
      </c>
      <c r="M79">
        <v>1331</v>
      </c>
      <c r="N79">
        <v>1374</v>
      </c>
      <c r="O79">
        <v>3509</v>
      </c>
      <c r="P79">
        <v>0.61135486287309504</v>
      </c>
      <c r="Q79">
        <v>0.23711666647263299</v>
      </c>
      <c r="R79">
        <v>6017</v>
      </c>
      <c r="S79">
        <v>0.92469648071307797</v>
      </c>
      <c r="T79">
        <v>1935</v>
      </c>
      <c r="U79">
        <v>0.298013245033112</v>
      </c>
      <c r="V79">
        <v>386</v>
      </c>
      <c r="W79">
        <v>0.11000284981476199</v>
      </c>
      <c r="X79">
        <v>219</v>
      </c>
      <c r="Y79">
        <v>0.16453794139744499</v>
      </c>
      <c r="Z79">
        <v>1754</v>
      </c>
      <c r="AA79">
        <v>0.47354211663066897</v>
      </c>
      <c r="AB79">
        <v>775</v>
      </c>
      <c r="AC79">
        <v>0.11910250499462099</v>
      </c>
      <c r="AD79">
        <v>523</v>
      </c>
      <c r="AE79">
        <v>8.0374980789919004E-2</v>
      </c>
      <c r="AF79">
        <v>0.13948717948717901</v>
      </c>
      <c r="AG79">
        <v>6.8098846575342504</v>
      </c>
      <c r="AH79">
        <v>59.1298099999999</v>
      </c>
      <c r="AI79">
        <v>0.19631843600000001</v>
      </c>
      <c r="AJ79">
        <v>20</v>
      </c>
      <c r="AK79">
        <v>0.3</v>
      </c>
      <c r="AL79">
        <v>23.505980708797601</v>
      </c>
      <c r="AM79">
        <v>440.71539088667402</v>
      </c>
      <c r="AN79">
        <v>27</v>
      </c>
      <c r="AO79">
        <v>1.9650655021833999E-2</v>
      </c>
      <c r="AP79">
        <v>0.31350860697206501</v>
      </c>
      <c r="AQ79">
        <v>2.9855448383588099</v>
      </c>
      <c r="AR79">
        <v>2.3843577971030498</v>
      </c>
      <c r="AS79">
        <v>0</v>
      </c>
      <c r="AT79">
        <v>0.16925687873235201</v>
      </c>
      <c r="AU79">
        <v>9.7816778059695206</v>
      </c>
      <c r="AV79">
        <v>3.7938666635621199</v>
      </c>
      <c r="AW79">
        <v>14.6725167089542</v>
      </c>
      <c r="AX79">
        <v>5.6907999953431903</v>
      </c>
      <c r="AY79">
        <v>23.231484794</v>
      </c>
      <c r="AZ79">
        <v>9.0104333079999996</v>
      </c>
      <c r="BA79">
        <v>1.834064589</v>
      </c>
      <c r="BB79">
        <v>0.71134999799999998</v>
      </c>
      <c r="BC79">
        <v>10.393032671</v>
      </c>
      <c r="BD79">
        <v>4.030983322</v>
      </c>
      <c r="BE79">
        <v>13.449806983207999</v>
      </c>
      <c r="BF79">
        <v>5.2165666623979199</v>
      </c>
      <c r="BG79">
        <v>42.794840401116602</v>
      </c>
      <c r="BH79">
        <v>16.598166653084299</v>
      </c>
      <c r="BI79">
        <v>8.5589680802233303</v>
      </c>
      <c r="BJ79">
        <v>3.3196333306168602</v>
      </c>
      <c r="BK79">
        <v>55.021937658578501</v>
      </c>
      <c r="BL79">
        <v>21.340499982536901</v>
      </c>
      <c r="BM79">
        <v>58.690066835817099</v>
      </c>
      <c r="BN79">
        <v>22.763199981372701</v>
      </c>
      <c r="BO79">
        <v>18.340645886192799</v>
      </c>
      <c r="BP79">
        <v>7.1134999941789898</v>
      </c>
      <c r="BQ79">
        <v>0</v>
      </c>
      <c r="BR79">
        <v>0</v>
      </c>
      <c r="BS79">
        <v>41.572130675370403</v>
      </c>
      <c r="BT79">
        <v>16.123933320138999</v>
      </c>
      <c r="BU79">
        <v>75</v>
      </c>
      <c r="BV79">
        <v>83</v>
      </c>
      <c r="BW79">
        <v>85</v>
      </c>
      <c r="BX79">
        <v>58</v>
      </c>
      <c r="BY79">
        <v>86</v>
      </c>
      <c r="BZ79">
        <v>83</v>
      </c>
      <c r="CA79">
        <v>96</v>
      </c>
      <c r="CB79">
        <v>97</v>
      </c>
      <c r="CC79">
        <v>16</v>
      </c>
      <c r="CD79">
        <v>13</v>
      </c>
      <c r="CE79">
        <v>16</v>
      </c>
      <c r="CF79">
        <v>24</v>
      </c>
      <c r="CG79">
        <v>38</v>
      </c>
      <c r="CH79">
        <v>3</v>
      </c>
      <c r="CI79">
        <v>17</v>
      </c>
      <c r="CJ79">
        <v>22</v>
      </c>
      <c r="CK79">
        <v>70</v>
      </c>
      <c r="CL79">
        <v>14</v>
      </c>
      <c r="CM79">
        <v>90</v>
      </c>
      <c r="CN79">
        <v>96</v>
      </c>
      <c r="CO79">
        <v>30</v>
      </c>
      <c r="CP79">
        <v>0</v>
      </c>
      <c r="CQ79">
        <v>68</v>
      </c>
      <c r="CR79">
        <v>28</v>
      </c>
      <c r="CS79">
        <v>35</v>
      </c>
      <c r="CT79">
        <v>40</v>
      </c>
      <c r="CU79">
        <v>46</v>
      </c>
      <c r="CV79">
        <v>56</v>
      </c>
      <c r="CW79">
        <v>64</v>
      </c>
      <c r="CX79">
        <v>36</v>
      </c>
      <c r="CY79">
        <v>38</v>
      </c>
      <c r="CZ79">
        <v>51</v>
      </c>
      <c r="DA79">
        <v>53</v>
      </c>
      <c r="DB79">
        <v>36</v>
      </c>
      <c r="DC79">
        <v>44</v>
      </c>
      <c r="DD79">
        <v>83</v>
      </c>
      <c r="DE79">
        <v>87</v>
      </c>
      <c r="DF79">
        <v>25</v>
      </c>
      <c r="DG79">
        <v>29</v>
      </c>
      <c r="DH79">
        <v>92</v>
      </c>
      <c r="DI79">
        <v>93</v>
      </c>
      <c r="DJ79">
        <v>92</v>
      </c>
      <c r="DK79">
        <v>93</v>
      </c>
      <c r="DL79">
        <v>46</v>
      </c>
      <c r="DM79">
        <v>56</v>
      </c>
      <c r="DN79">
        <v>0</v>
      </c>
      <c r="DO79">
        <v>0</v>
      </c>
      <c r="DP79">
        <v>82</v>
      </c>
      <c r="DQ79">
        <v>87</v>
      </c>
      <c r="DR79">
        <v>1705452</v>
      </c>
      <c r="DS79">
        <v>0</v>
      </c>
      <c r="DT79">
        <v>0</v>
      </c>
      <c r="DU79">
        <v>0</v>
      </c>
      <c r="DV79">
        <v>4</v>
      </c>
      <c r="DW79">
        <v>4</v>
      </c>
      <c r="DX79">
        <v>6.8173749372397993E-2</v>
      </c>
      <c r="DY79">
        <v>1.6674257E-4</v>
      </c>
    </row>
    <row r="80" spans="1:129" x14ac:dyDescent="0.75">
      <c r="A80">
        <v>13148</v>
      </c>
      <c r="B80">
        <v>6111004711</v>
      </c>
      <c r="C80" t="s">
        <v>138</v>
      </c>
      <c r="D80" t="s">
        <v>138</v>
      </c>
      <c r="E80" t="s">
        <v>142</v>
      </c>
      <c r="F80" t="s">
        <v>140</v>
      </c>
      <c r="G80" t="s">
        <v>440</v>
      </c>
      <c r="H80" t="s">
        <v>441</v>
      </c>
      <c r="I80">
        <v>9</v>
      </c>
      <c r="J80">
        <v>3309</v>
      </c>
      <c r="K80">
        <v>3295</v>
      </c>
      <c r="L80">
        <v>2221</v>
      </c>
      <c r="M80">
        <v>668</v>
      </c>
      <c r="N80">
        <v>674</v>
      </c>
      <c r="O80">
        <v>1549</v>
      </c>
      <c r="P80">
        <v>0.65273964279146701</v>
      </c>
      <c r="Q80">
        <v>0.219633425121948</v>
      </c>
      <c r="R80">
        <v>3178</v>
      </c>
      <c r="S80">
        <v>0.96041100030220605</v>
      </c>
      <c r="T80">
        <v>1137</v>
      </c>
      <c r="U80">
        <v>0.34506828528072803</v>
      </c>
      <c r="V80">
        <v>208</v>
      </c>
      <c r="W80">
        <v>0.134280180761781</v>
      </c>
      <c r="X80">
        <v>139</v>
      </c>
      <c r="Y80">
        <v>0.20808383233532901</v>
      </c>
      <c r="Z80">
        <v>648</v>
      </c>
      <c r="AA80">
        <v>0.29176046825754098</v>
      </c>
      <c r="AB80">
        <v>217</v>
      </c>
      <c r="AC80">
        <v>6.5578724690238996E-2</v>
      </c>
      <c r="AD80">
        <v>518</v>
      </c>
      <c r="AE80">
        <v>0.15654276216379501</v>
      </c>
      <c r="AF80">
        <v>0.118974358974359</v>
      </c>
      <c r="AG80">
        <v>6.7854101369863002</v>
      </c>
      <c r="AH80">
        <v>59.204729999999898</v>
      </c>
      <c r="AI80">
        <v>0.199854173</v>
      </c>
      <c r="AJ80">
        <v>20</v>
      </c>
      <c r="AK80">
        <v>0.3</v>
      </c>
      <c r="AL80">
        <v>27.3542714063895</v>
      </c>
      <c r="AM80">
        <v>189.880640153841</v>
      </c>
      <c r="AN80">
        <v>40</v>
      </c>
      <c r="AO80">
        <v>5.9347181008902003E-2</v>
      </c>
      <c r="AP80">
        <v>0.27589722120708199</v>
      </c>
      <c r="AQ80">
        <v>4.08073970008346</v>
      </c>
      <c r="AR80">
        <v>3.4623510326525402</v>
      </c>
      <c r="AS80">
        <v>0</v>
      </c>
      <c r="AT80">
        <v>36.377325080012596</v>
      </c>
      <c r="AU80">
        <v>9.7910946418720002</v>
      </c>
      <c r="AV80">
        <v>3.2945013768292202</v>
      </c>
      <c r="AW80">
        <v>16.318491069786599</v>
      </c>
      <c r="AX80">
        <v>5.4908356280486998</v>
      </c>
      <c r="AY80">
        <v>25.456846076999899</v>
      </c>
      <c r="AZ80">
        <v>8.5657035750000006</v>
      </c>
      <c r="BA80">
        <v>1.9582189290000001</v>
      </c>
      <c r="BB80">
        <v>0.65890027500000004</v>
      </c>
      <c r="BC80">
        <v>11.096573931</v>
      </c>
      <c r="BD80">
        <v>3.7337682249999999</v>
      </c>
      <c r="BE80">
        <v>15.6657514269952</v>
      </c>
      <c r="BF80">
        <v>5.2712022029267498</v>
      </c>
      <c r="BG80">
        <v>28.720544282824498</v>
      </c>
      <c r="BH80">
        <v>9.66387070536571</v>
      </c>
      <c r="BI80">
        <v>16.971230712578102</v>
      </c>
      <c r="BJ80">
        <v>5.7104690531706401</v>
      </c>
      <c r="BK80">
        <v>57.441088565648997</v>
      </c>
      <c r="BL80">
        <v>19.327741410731399</v>
      </c>
      <c r="BM80">
        <v>63.968484993563699</v>
      </c>
      <c r="BN80">
        <v>21.524075661950899</v>
      </c>
      <c r="BO80">
        <v>27.415064997241601</v>
      </c>
      <c r="BP80">
        <v>9.2246038551218099</v>
      </c>
      <c r="BQ80">
        <v>0</v>
      </c>
      <c r="BR80">
        <v>0</v>
      </c>
      <c r="BS80">
        <v>63.315745350772303</v>
      </c>
      <c r="BT80">
        <v>21.304442236828901</v>
      </c>
      <c r="BU80">
        <v>82</v>
      </c>
      <c r="BV80">
        <v>78</v>
      </c>
      <c r="BW80">
        <v>92</v>
      </c>
      <c r="BX80">
        <v>66</v>
      </c>
      <c r="BY80">
        <v>93</v>
      </c>
      <c r="BZ80">
        <v>89</v>
      </c>
      <c r="CA80">
        <v>81</v>
      </c>
      <c r="CB80">
        <v>64</v>
      </c>
      <c r="CC80">
        <v>61</v>
      </c>
      <c r="CD80">
        <v>4</v>
      </c>
      <c r="CE80">
        <v>15</v>
      </c>
      <c r="CF80">
        <v>25</v>
      </c>
      <c r="CG80">
        <v>39</v>
      </c>
      <c r="CH80">
        <v>3</v>
      </c>
      <c r="CI80">
        <v>17</v>
      </c>
      <c r="CJ80">
        <v>24</v>
      </c>
      <c r="CK80">
        <v>44</v>
      </c>
      <c r="CL80">
        <v>26</v>
      </c>
      <c r="CM80">
        <v>88</v>
      </c>
      <c r="CN80">
        <v>98</v>
      </c>
      <c r="CO80">
        <v>42</v>
      </c>
      <c r="CP80">
        <v>0</v>
      </c>
      <c r="CQ80">
        <v>97</v>
      </c>
      <c r="CR80">
        <v>28</v>
      </c>
      <c r="CS80">
        <v>31</v>
      </c>
      <c r="CT80">
        <v>43</v>
      </c>
      <c r="CU80">
        <v>45</v>
      </c>
      <c r="CV80">
        <v>59</v>
      </c>
      <c r="CW80">
        <v>62</v>
      </c>
      <c r="CX80">
        <v>38</v>
      </c>
      <c r="CY80">
        <v>37</v>
      </c>
      <c r="CZ80">
        <v>53</v>
      </c>
      <c r="DA80">
        <v>52</v>
      </c>
      <c r="DB80">
        <v>41</v>
      </c>
      <c r="DC80">
        <v>44</v>
      </c>
      <c r="DD80">
        <v>65</v>
      </c>
      <c r="DE80">
        <v>68</v>
      </c>
      <c r="DF80">
        <v>46</v>
      </c>
      <c r="DG80">
        <v>45</v>
      </c>
      <c r="DH80">
        <v>93</v>
      </c>
      <c r="DI80">
        <v>91</v>
      </c>
      <c r="DJ80">
        <v>95</v>
      </c>
      <c r="DK80">
        <v>92</v>
      </c>
      <c r="DL80">
        <v>63</v>
      </c>
      <c r="DM80">
        <v>66</v>
      </c>
      <c r="DN80">
        <v>0</v>
      </c>
      <c r="DO80">
        <v>0</v>
      </c>
      <c r="DP80">
        <v>97</v>
      </c>
      <c r="DQ80">
        <v>95</v>
      </c>
      <c r="DR80">
        <v>805098</v>
      </c>
      <c r="DS80">
        <v>0</v>
      </c>
      <c r="DT80">
        <v>0</v>
      </c>
      <c r="DU80">
        <v>0</v>
      </c>
      <c r="DV80">
        <v>3</v>
      </c>
      <c r="DW80">
        <v>3</v>
      </c>
      <c r="DX80">
        <v>3.8102636018103E-2</v>
      </c>
      <c r="DY80">
        <v>7.8718159000000002E-5</v>
      </c>
    </row>
    <row r="81" spans="1:129" x14ac:dyDescent="0.75">
      <c r="A81">
        <v>13149</v>
      </c>
      <c r="B81">
        <v>6111004715</v>
      </c>
      <c r="C81" t="s">
        <v>138</v>
      </c>
      <c r="E81" t="s">
        <v>142</v>
      </c>
      <c r="F81" t="s">
        <v>140</v>
      </c>
      <c r="G81" t="s">
        <v>440</v>
      </c>
      <c r="H81" t="s">
        <v>441</v>
      </c>
      <c r="I81">
        <v>9</v>
      </c>
      <c r="J81">
        <v>5057</v>
      </c>
      <c r="K81">
        <v>5057</v>
      </c>
      <c r="L81">
        <v>3368</v>
      </c>
      <c r="M81">
        <v>1157</v>
      </c>
      <c r="N81">
        <v>1228</v>
      </c>
      <c r="O81">
        <v>2783</v>
      </c>
      <c r="P81">
        <v>0.62102036780699998</v>
      </c>
      <c r="Q81">
        <v>0.21822698126809201</v>
      </c>
      <c r="R81">
        <v>4626</v>
      </c>
      <c r="S81">
        <v>0.91477160371761901</v>
      </c>
      <c r="T81">
        <v>1655</v>
      </c>
      <c r="U81">
        <v>0.32726913189638102</v>
      </c>
      <c r="V81">
        <v>341</v>
      </c>
      <c r="W81">
        <v>0.122529644268774</v>
      </c>
      <c r="X81">
        <v>171</v>
      </c>
      <c r="Y81">
        <v>0.14779602420051799</v>
      </c>
      <c r="Z81">
        <v>1113</v>
      </c>
      <c r="AA81">
        <v>0.33046318289786197</v>
      </c>
      <c r="AB81">
        <v>191</v>
      </c>
      <c r="AC81">
        <v>3.7769428514930002E-2</v>
      </c>
      <c r="AD81">
        <v>569</v>
      </c>
      <c r="AE81">
        <v>0.112517302748665</v>
      </c>
      <c r="AF81">
        <v>0.16307692307692401</v>
      </c>
      <c r="AG81">
        <v>6.8492123287671198</v>
      </c>
      <c r="AH81">
        <v>58.78622</v>
      </c>
      <c r="AI81">
        <v>0.19039913</v>
      </c>
      <c r="AJ81">
        <v>20</v>
      </c>
      <c r="AK81">
        <v>0.3</v>
      </c>
      <c r="AL81">
        <v>15.437667481031999</v>
      </c>
      <c r="AM81">
        <v>391.579252178361</v>
      </c>
      <c r="AN81">
        <v>70</v>
      </c>
      <c r="AO81">
        <v>5.7003257328989997E-2</v>
      </c>
      <c r="AP81">
        <v>0.32561561549645102</v>
      </c>
      <c r="AQ81">
        <v>2.4813792174663298</v>
      </c>
      <c r="AR81">
        <v>2.0114273408363701</v>
      </c>
      <c r="AS81">
        <v>0</v>
      </c>
      <c r="AT81">
        <v>0.18588211073144101</v>
      </c>
      <c r="AU81">
        <v>9.9363258849119998</v>
      </c>
      <c r="AV81">
        <v>3.4916317002894699</v>
      </c>
      <c r="AW81">
        <v>14.283468459561</v>
      </c>
      <c r="AX81">
        <v>5.0192205691661096</v>
      </c>
      <c r="AY81">
        <v>22.356733248000001</v>
      </c>
      <c r="AZ81">
        <v>7.8561713159999904</v>
      </c>
      <c r="BA81">
        <v>1.863061104</v>
      </c>
      <c r="BB81">
        <v>0.65468094300000002</v>
      </c>
      <c r="BC81">
        <v>10.557346256000001</v>
      </c>
      <c r="BD81">
        <v>3.7098586770000002</v>
      </c>
      <c r="BE81">
        <v>9.9363258849119998</v>
      </c>
      <c r="BF81">
        <v>3.4916317002894699</v>
      </c>
      <c r="BG81">
        <v>41.608364643069002</v>
      </c>
      <c r="BH81">
        <v>14.621207744962099</v>
      </c>
      <c r="BI81">
        <v>16.146529562982</v>
      </c>
      <c r="BJ81">
        <v>5.6739015129703896</v>
      </c>
      <c r="BK81">
        <v>55.891833102629903</v>
      </c>
      <c r="BL81">
        <v>19.640428314128201</v>
      </c>
      <c r="BM81">
        <v>58.996934941664897</v>
      </c>
      <c r="BN81">
        <v>20.731563220468701</v>
      </c>
      <c r="BO81">
        <v>16.146529562982</v>
      </c>
      <c r="BP81">
        <v>5.6739015129703896</v>
      </c>
      <c r="BQ81">
        <v>0</v>
      </c>
      <c r="BR81">
        <v>0</v>
      </c>
      <c r="BS81">
        <v>42.850405378683</v>
      </c>
      <c r="BT81">
        <v>15.057661707498299</v>
      </c>
      <c r="BU81">
        <v>77</v>
      </c>
      <c r="BV81">
        <v>78</v>
      </c>
      <c r="BW81">
        <v>83</v>
      </c>
      <c r="BX81">
        <v>63</v>
      </c>
      <c r="BY81">
        <v>90</v>
      </c>
      <c r="BZ81">
        <v>80</v>
      </c>
      <c r="CA81">
        <v>85</v>
      </c>
      <c r="CB81">
        <v>24</v>
      </c>
      <c r="CC81">
        <v>35</v>
      </c>
      <c r="CD81">
        <v>34</v>
      </c>
      <c r="CE81">
        <v>16</v>
      </c>
      <c r="CF81">
        <v>23</v>
      </c>
      <c r="CG81">
        <v>36</v>
      </c>
      <c r="CH81">
        <v>3</v>
      </c>
      <c r="CI81">
        <v>17</v>
      </c>
      <c r="CJ81">
        <v>16</v>
      </c>
      <c r="CK81">
        <v>67</v>
      </c>
      <c r="CL81">
        <v>26</v>
      </c>
      <c r="CM81">
        <v>90</v>
      </c>
      <c r="CN81">
        <v>95</v>
      </c>
      <c r="CO81">
        <v>26</v>
      </c>
      <c r="CP81">
        <v>0</v>
      </c>
      <c r="CQ81">
        <v>69</v>
      </c>
      <c r="CR81">
        <v>29</v>
      </c>
      <c r="CS81">
        <v>32</v>
      </c>
      <c r="CT81">
        <v>39</v>
      </c>
      <c r="CU81">
        <v>42</v>
      </c>
      <c r="CV81">
        <v>55</v>
      </c>
      <c r="CW81">
        <v>59</v>
      </c>
      <c r="CX81">
        <v>37</v>
      </c>
      <c r="CY81">
        <v>37</v>
      </c>
      <c r="CZ81">
        <v>51</v>
      </c>
      <c r="DA81">
        <v>51</v>
      </c>
      <c r="DB81">
        <v>28</v>
      </c>
      <c r="DC81">
        <v>31</v>
      </c>
      <c r="DD81">
        <v>81</v>
      </c>
      <c r="DE81">
        <v>83</v>
      </c>
      <c r="DF81">
        <v>44</v>
      </c>
      <c r="DG81">
        <v>45</v>
      </c>
      <c r="DH81">
        <v>92</v>
      </c>
      <c r="DI81">
        <v>91</v>
      </c>
      <c r="DJ81">
        <v>92</v>
      </c>
      <c r="DK81">
        <v>91</v>
      </c>
      <c r="DL81">
        <v>42</v>
      </c>
      <c r="DM81">
        <v>46</v>
      </c>
      <c r="DN81">
        <v>0</v>
      </c>
      <c r="DO81">
        <v>0</v>
      </c>
      <c r="DP81">
        <v>83</v>
      </c>
      <c r="DQ81">
        <v>85</v>
      </c>
      <c r="DR81">
        <v>25120637</v>
      </c>
      <c r="DS81">
        <v>663929</v>
      </c>
      <c r="DT81">
        <v>1</v>
      </c>
      <c r="DU81">
        <v>2</v>
      </c>
      <c r="DV81">
        <v>4</v>
      </c>
      <c r="DW81">
        <v>4</v>
      </c>
      <c r="DX81">
        <v>0.221091825053848</v>
      </c>
      <c r="DY81">
        <v>2.5202380939999998E-3</v>
      </c>
    </row>
    <row r="82" spans="1:129" x14ac:dyDescent="0.75">
      <c r="A82">
        <v>13150</v>
      </c>
      <c r="B82">
        <v>6111004716</v>
      </c>
      <c r="C82" t="s">
        <v>138</v>
      </c>
      <c r="E82" t="s">
        <v>142</v>
      </c>
      <c r="F82" t="s">
        <v>140</v>
      </c>
      <c r="G82" t="s">
        <v>440</v>
      </c>
      <c r="H82" t="s">
        <v>441</v>
      </c>
      <c r="I82">
        <v>9</v>
      </c>
      <c r="J82">
        <v>4647</v>
      </c>
      <c r="K82">
        <v>4635</v>
      </c>
      <c r="L82">
        <v>2893</v>
      </c>
      <c r="M82">
        <v>903</v>
      </c>
      <c r="N82">
        <v>937</v>
      </c>
      <c r="O82">
        <v>2315</v>
      </c>
      <c r="P82">
        <v>0.63145788458016106</v>
      </c>
      <c r="Q82">
        <v>0.205518856875615</v>
      </c>
      <c r="R82">
        <v>4409</v>
      </c>
      <c r="S82">
        <v>0.94878416182483305</v>
      </c>
      <c r="T82">
        <v>1456</v>
      </c>
      <c r="U82">
        <v>0.31413160733549</v>
      </c>
      <c r="V82">
        <v>127</v>
      </c>
      <c r="W82">
        <v>5.4859611231102001E-2</v>
      </c>
      <c r="X82">
        <v>121</v>
      </c>
      <c r="Y82">
        <v>0.13399778516057501</v>
      </c>
      <c r="Z82">
        <v>1037</v>
      </c>
      <c r="AA82">
        <v>0.35845143449706102</v>
      </c>
      <c r="AB82">
        <v>339</v>
      </c>
      <c r="AC82">
        <v>7.2950290510005997E-2</v>
      </c>
      <c r="AD82">
        <v>536</v>
      </c>
      <c r="AE82">
        <v>0.11534323219281201</v>
      </c>
      <c r="AF82">
        <v>0.16615384615384701</v>
      </c>
      <c r="AG82">
        <v>6.7978016438356201</v>
      </c>
      <c r="AH82">
        <v>59.718870000000003</v>
      </c>
      <c r="AI82">
        <v>0.21882958299999999</v>
      </c>
      <c r="AJ82">
        <v>20</v>
      </c>
      <c r="AK82">
        <v>0.3</v>
      </c>
      <c r="AL82">
        <v>41.537357824830103</v>
      </c>
      <c r="AM82">
        <v>164.686320082452</v>
      </c>
      <c r="AN82">
        <v>25</v>
      </c>
      <c r="AO82">
        <v>2.6680896478121999E-2</v>
      </c>
      <c r="AP82">
        <v>0.19754766885849101</v>
      </c>
      <c r="AQ82">
        <v>5.8070570468754701</v>
      </c>
      <c r="AR82">
        <v>6.0248978683433903</v>
      </c>
      <c r="AS82">
        <v>0</v>
      </c>
      <c r="AT82">
        <v>50.9580420603018</v>
      </c>
      <c r="AU82">
        <v>10.1033261532825</v>
      </c>
      <c r="AV82">
        <v>3.28830171000984</v>
      </c>
      <c r="AW82">
        <v>17.049362883664301</v>
      </c>
      <c r="AX82">
        <v>5.5490091356416</v>
      </c>
      <c r="AY82">
        <v>27.7841469399999</v>
      </c>
      <c r="AZ82">
        <v>9.0428297079999904</v>
      </c>
      <c r="BA82">
        <v>1.8943736550000001</v>
      </c>
      <c r="BB82">
        <v>0.61655657100000005</v>
      </c>
      <c r="BC82">
        <v>10.734784045</v>
      </c>
      <c r="BD82">
        <v>3.4938205689999999</v>
      </c>
      <c r="BE82">
        <v>18.312278652824599</v>
      </c>
      <c r="BF82">
        <v>5.96004684939283</v>
      </c>
      <c r="BG82">
        <v>24.626857498626201</v>
      </c>
      <c r="BH82">
        <v>8.0152354181489809</v>
      </c>
      <c r="BI82">
        <v>10.1033261532825</v>
      </c>
      <c r="BJ82">
        <v>3.28830171000984</v>
      </c>
      <c r="BK82">
        <v>51.779546535573203</v>
      </c>
      <c r="BL82">
        <v>16.852546263800399</v>
      </c>
      <c r="BM82">
        <v>62.514330573435899</v>
      </c>
      <c r="BN82">
        <v>20.346366830685799</v>
      </c>
      <c r="BO82">
        <v>39.1503888439699</v>
      </c>
      <c r="BP82">
        <v>12.742169126288101</v>
      </c>
      <c r="BQ82">
        <v>0</v>
      </c>
      <c r="BR82">
        <v>0</v>
      </c>
      <c r="BS82">
        <v>61.882872688855699</v>
      </c>
      <c r="BT82">
        <v>20.1408479738102</v>
      </c>
      <c r="BU82">
        <v>78</v>
      </c>
      <c r="BV82">
        <v>75</v>
      </c>
      <c r="BW82">
        <v>89</v>
      </c>
      <c r="BX82">
        <v>61</v>
      </c>
      <c r="BY82">
        <v>45</v>
      </c>
      <c r="BZ82">
        <v>77</v>
      </c>
      <c r="CA82">
        <v>88</v>
      </c>
      <c r="CB82">
        <v>74</v>
      </c>
      <c r="CC82">
        <v>37</v>
      </c>
      <c r="CD82">
        <v>38</v>
      </c>
      <c r="CE82">
        <v>16</v>
      </c>
      <c r="CF82">
        <v>27</v>
      </c>
      <c r="CG82">
        <v>44</v>
      </c>
      <c r="CH82">
        <v>3</v>
      </c>
      <c r="CI82">
        <v>17</v>
      </c>
      <c r="CJ82">
        <v>29</v>
      </c>
      <c r="CK82">
        <v>39</v>
      </c>
      <c r="CL82">
        <v>16</v>
      </c>
      <c r="CM82">
        <v>82</v>
      </c>
      <c r="CN82">
        <v>99</v>
      </c>
      <c r="CO82">
        <v>62</v>
      </c>
      <c r="CP82">
        <v>0</v>
      </c>
      <c r="CQ82">
        <v>98</v>
      </c>
      <c r="CR82">
        <v>29</v>
      </c>
      <c r="CS82">
        <v>31</v>
      </c>
      <c r="CT82">
        <v>45</v>
      </c>
      <c r="CU82">
        <v>45</v>
      </c>
      <c r="CV82">
        <v>63</v>
      </c>
      <c r="CW82">
        <v>64</v>
      </c>
      <c r="CX82">
        <v>37</v>
      </c>
      <c r="CY82">
        <v>36</v>
      </c>
      <c r="CZ82">
        <v>52</v>
      </c>
      <c r="DA82">
        <v>50</v>
      </c>
      <c r="DB82">
        <v>47</v>
      </c>
      <c r="DC82">
        <v>49</v>
      </c>
      <c r="DD82">
        <v>58</v>
      </c>
      <c r="DE82">
        <v>60</v>
      </c>
      <c r="DF82">
        <v>29</v>
      </c>
      <c r="DG82">
        <v>29</v>
      </c>
      <c r="DH82">
        <v>89</v>
      </c>
      <c r="DI82">
        <v>86</v>
      </c>
      <c r="DJ82">
        <v>94</v>
      </c>
      <c r="DK82">
        <v>90</v>
      </c>
      <c r="DL82">
        <v>78</v>
      </c>
      <c r="DM82">
        <v>78</v>
      </c>
      <c r="DN82">
        <v>0</v>
      </c>
      <c r="DO82">
        <v>0</v>
      </c>
      <c r="DP82">
        <v>97</v>
      </c>
      <c r="DQ82">
        <v>94</v>
      </c>
      <c r="DR82">
        <v>3955966</v>
      </c>
      <c r="DS82">
        <v>0</v>
      </c>
      <c r="DT82">
        <v>0</v>
      </c>
      <c r="DU82">
        <v>0</v>
      </c>
      <c r="DV82">
        <v>3</v>
      </c>
      <c r="DW82">
        <v>3</v>
      </c>
      <c r="DX82">
        <v>9.0789916212203003E-2</v>
      </c>
      <c r="DY82">
        <v>3.8687336549999998E-4</v>
      </c>
    </row>
    <row r="83" spans="1:129" x14ac:dyDescent="0.75">
      <c r="A83">
        <v>13151</v>
      </c>
      <c r="B83">
        <v>6111004717</v>
      </c>
      <c r="C83" t="s">
        <v>138</v>
      </c>
      <c r="E83" t="s">
        <v>142</v>
      </c>
      <c r="F83" t="s">
        <v>140</v>
      </c>
      <c r="G83" t="s">
        <v>440</v>
      </c>
      <c r="H83" t="s">
        <v>441</v>
      </c>
      <c r="I83">
        <v>9</v>
      </c>
      <c r="J83">
        <v>4393</v>
      </c>
      <c r="K83">
        <v>4393</v>
      </c>
      <c r="L83">
        <v>2591</v>
      </c>
      <c r="M83">
        <v>777</v>
      </c>
      <c r="N83">
        <v>811</v>
      </c>
      <c r="O83">
        <v>2413</v>
      </c>
      <c r="P83">
        <v>0.74834964716594499</v>
      </c>
      <c r="Q83">
        <v>0.282490274420379</v>
      </c>
      <c r="R83">
        <v>4292</v>
      </c>
      <c r="S83">
        <v>0.97700887776007195</v>
      </c>
      <c r="T83">
        <v>2283</v>
      </c>
      <c r="U83">
        <v>0.51969041657181803</v>
      </c>
      <c r="V83">
        <v>242</v>
      </c>
      <c r="W83">
        <v>0.10029009531703199</v>
      </c>
      <c r="X83">
        <v>93</v>
      </c>
      <c r="Y83">
        <v>0.11969111969111899</v>
      </c>
      <c r="Z83">
        <v>1217</v>
      </c>
      <c r="AA83">
        <v>0.46970281744500098</v>
      </c>
      <c r="AB83">
        <v>328</v>
      </c>
      <c r="AC83">
        <v>7.4664238561348004E-2</v>
      </c>
      <c r="AD83">
        <v>289</v>
      </c>
      <c r="AE83">
        <v>6.5786478488503997E-2</v>
      </c>
      <c r="AF83">
        <v>0.20307692307692299</v>
      </c>
      <c r="AG83">
        <v>6.8208512328767101</v>
      </c>
      <c r="AH83">
        <v>59.469720000000002</v>
      </c>
      <c r="AI83">
        <v>0.20930789599999999</v>
      </c>
      <c r="AJ83">
        <v>20</v>
      </c>
      <c r="AK83">
        <v>0.3</v>
      </c>
      <c r="AL83">
        <v>30.526108637437002</v>
      </c>
      <c r="AM83">
        <v>147.71182388680799</v>
      </c>
      <c r="AN83">
        <v>55</v>
      </c>
      <c r="AO83">
        <v>6.7817509247841995E-2</v>
      </c>
      <c r="AP83">
        <v>0.20755767024824701</v>
      </c>
      <c r="AQ83">
        <v>4.5484069679974004</v>
      </c>
      <c r="AR83">
        <v>3.7615839932656399</v>
      </c>
      <c r="AS83">
        <v>0</v>
      </c>
      <c r="AT83">
        <v>4.0085528396299601</v>
      </c>
      <c r="AU83">
        <v>11.9735943546551</v>
      </c>
      <c r="AV83">
        <v>4.5198443907260604</v>
      </c>
      <c r="AW83">
        <v>19.457090826314499</v>
      </c>
      <c r="AX83">
        <v>7.3447471349298503</v>
      </c>
      <c r="AY83">
        <v>30.6823355269999</v>
      </c>
      <c r="AZ83">
        <v>11.582101234</v>
      </c>
      <c r="BA83">
        <v>2.2450489409999999</v>
      </c>
      <c r="BB83">
        <v>0.84747082200000001</v>
      </c>
      <c r="BC83">
        <v>12.721943998999899</v>
      </c>
      <c r="BD83">
        <v>4.8023346579999897</v>
      </c>
      <c r="BE83">
        <v>18.7087411791486</v>
      </c>
      <c r="BF83">
        <v>7.0622568605094704</v>
      </c>
      <c r="BG83">
        <v>26.940587297974002</v>
      </c>
      <c r="BH83">
        <v>10.169649879133599</v>
      </c>
      <c r="BI83">
        <v>20.953790120646399</v>
      </c>
      <c r="BJ83">
        <v>7.9097276837706101</v>
      </c>
      <c r="BK83">
        <v>62.113020714773398</v>
      </c>
      <c r="BL83">
        <v>23.4466927768914</v>
      </c>
      <c r="BM83">
        <v>73.338265422262594</v>
      </c>
      <c r="BN83">
        <v>27.684046893197099</v>
      </c>
      <c r="BO83">
        <v>33.675734122467503</v>
      </c>
      <c r="BP83">
        <v>12.712062348917</v>
      </c>
      <c r="BQ83">
        <v>0</v>
      </c>
      <c r="BR83">
        <v>0</v>
      </c>
      <c r="BS83">
        <v>68.099817892100901</v>
      </c>
      <c r="BT83">
        <v>25.7066149722544</v>
      </c>
      <c r="BU83">
        <v>93</v>
      </c>
      <c r="BV83">
        <v>91</v>
      </c>
      <c r="BW83">
        <v>94</v>
      </c>
      <c r="BX83">
        <v>88</v>
      </c>
      <c r="BY83">
        <v>82</v>
      </c>
      <c r="BZ83">
        <v>73</v>
      </c>
      <c r="CA83">
        <v>96</v>
      </c>
      <c r="CB83">
        <v>75</v>
      </c>
      <c r="CC83">
        <v>10</v>
      </c>
      <c r="CD83">
        <v>77</v>
      </c>
      <c r="CE83">
        <v>16</v>
      </c>
      <c r="CF83">
        <v>26</v>
      </c>
      <c r="CG83">
        <v>41</v>
      </c>
      <c r="CH83">
        <v>3</v>
      </c>
      <c r="CI83">
        <v>17</v>
      </c>
      <c r="CJ83">
        <v>25</v>
      </c>
      <c r="CK83">
        <v>36</v>
      </c>
      <c r="CL83">
        <v>28</v>
      </c>
      <c r="CM83">
        <v>83</v>
      </c>
      <c r="CN83">
        <v>98</v>
      </c>
      <c r="CO83">
        <v>45</v>
      </c>
      <c r="CP83">
        <v>0</v>
      </c>
      <c r="CQ83">
        <v>91</v>
      </c>
      <c r="CR83">
        <v>34</v>
      </c>
      <c r="CS83">
        <v>40</v>
      </c>
      <c r="CT83">
        <v>50</v>
      </c>
      <c r="CU83">
        <v>55</v>
      </c>
      <c r="CV83">
        <v>66</v>
      </c>
      <c r="CW83">
        <v>73</v>
      </c>
      <c r="CX83">
        <v>40</v>
      </c>
      <c r="CY83">
        <v>40</v>
      </c>
      <c r="CZ83">
        <v>57</v>
      </c>
      <c r="DA83">
        <v>58</v>
      </c>
      <c r="DB83">
        <v>48</v>
      </c>
      <c r="DC83">
        <v>56</v>
      </c>
      <c r="DD83">
        <v>62</v>
      </c>
      <c r="DE83">
        <v>70</v>
      </c>
      <c r="DF83">
        <v>53</v>
      </c>
      <c r="DG83">
        <v>57</v>
      </c>
      <c r="DH83">
        <v>96</v>
      </c>
      <c r="DI83">
        <v>96</v>
      </c>
      <c r="DJ83">
        <v>98</v>
      </c>
      <c r="DK83">
        <v>97</v>
      </c>
      <c r="DL83">
        <v>72</v>
      </c>
      <c r="DM83">
        <v>78</v>
      </c>
      <c r="DN83">
        <v>0</v>
      </c>
      <c r="DO83">
        <v>0</v>
      </c>
      <c r="DP83">
        <v>99</v>
      </c>
      <c r="DQ83">
        <v>98</v>
      </c>
      <c r="DR83">
        <v>908398</v>
      </c>
      <c r="DS83">
        <v>0</v>
      </c>
      <c r="DT83">
        <v>0</v>
      </c>
      <c r="DU83">
        <v>0</v>
      </c>
      <c r="DV83">
        <v>3</v>
      </c>
      <c r="DW83">
        <v>3</v>
      </c>
      <c r="DX83">
        <v>4.6641516770514001E-2</v>
      </c>
      <c r="DY83">
        <v>8.8822338000000002E-5</v>
      </c>
    </row>
    <row r="84" spans="1:129" x14ac:dyDescent="0.75">
      <c r="A84">
        <v>13152</v>
      </c>
      <c r="B84">
        <v>6111004901</v>
      </c>
      <c r="C84" t="s">
        <v>138</v>
      </c>
      <c r="D84" t="s">
        <v>138</v>
      </c>
      <c r="E84" t="s">
        <v>142</v>
      </c>
      <c r="F84" t="s">
        <v>140</v>
      </c>
      <c r="G84" t="s">
        <v>440</v>
      </c>
      <c r="H84" t="s">
        <v>441</v>
      </c>
      <c r="I84">
        <v>9</v>
      </c>
      <c r="J84">
        <v>7242</v>
      </c>
      <c r="K84">
        <v>7202</v>
      </c>
      <c r="L84">
        <v>4922</v>
      </c>
      <c r="M84">
        <v>2125</v>
      </c>
      <c r="N84">
        <v>2215</v>
      </c>
      <c r="O84">
        <v>4676</v>
      </c>
      <c r="P84">
        <v>0.46521515740856001</v>
      </c>
      <c r="Q84">
        <v>0.12683175196014099</v>
      </c>
      <c r="R84">
        <v>5801</v>
      </c>
      <c r="S84">
        <v>0.80102181717757504</v>
      </c>
      <c r="T84">
        <v>932</v>
      </c>
      <c r="U84">
        <v>0.12940849763954401</v>
      </c>
      <c r="V84">
        <v>170</v>
      </c>
      <c r="W84">
        <v>3.6355859709152998E-2</v>
      </c>
      <c r="X84">
        <v>259</v>
      </c>
      <c r="Y84">
        <v>0.121882352941176</v>
      </c>
      <c r="Z84">
        <v>812</v>
      </c>
      <c r="AA84">
        <v>0.164973587972368</v>
      </c>
      <c r="AB84">
        <v>448</v>
      </c>
      <c r="AC84">
        <v>6.1861364264014999E-2</v>
      </c>
      <c r="AD84">
        <v>328</v>
      </c>
      <c r="AE84">
        <v>4.5291355979011003E-2</v>
      </c>
      <c r="AF84">
        <v>0.18153846153846301</v>
      </c>
      <c r="AG84">
        <v>6.7403194520547904</v>
      </c>
      <c r="AH84">
        <v>60.294339999999899</v>
      </c>
      <c r="AI84">
        <v>0.22510675199999999</v>
      </c>
      <c r="AJ84">
        <v>60</v>
      </c>
      <c r="AK84">
        <v>0.4</v>
      </c>
      <c r="AL84">
        <v>60.406646592574397</v>
      </c>
      <c r="AM84">
        <v>147.59155061138199</v>
      </c>
      <c r="AN84">
        <v>9</v>
      </c>
      <c r="AO84">
        <v>4.0632054176069996E-3</v>
      </c>
      <c r="AP84">
        <v>0.11517031516749</v>
      </c>
      <c r="AQ84">
        <v>7.2507180945984997</v>
      </c>
      <c r="AR84">
        <v>4.1545107487703703</v>
      </c>
      <c r="AS84">
        <v>0</v>
      </c>
      <c r="AT84">
        <v>82.1379752715915</v>
      </c>
      <c r="AU84">
        <v>6.9782273611283996</v>
      </c>
      <c r="AV84">
        <v>1.9024762794021099</v>
      </c>
      <c r="AW84">
        <v>14.4216698796653</v>
      </c>
      <c r="AX84">
        <v>3.9317843107643702</v>
      </c>
      <c r="AY84">
        <v>20.934682065000001</v>
      </c>
      <c r="AZ84">
        <v>5.7074288400000004</v>
      </c>
      <c r="BA84">
        <v>42.334579286999897</v>
      </c>
      <c r="BB84">
        <v>11.541689432</v>
      </c>
      <c r="BC84">
        <v>26.517263949</v>
      </c>
      <c r="BD84">
        <v>7.229409864</v>
      </c>
      <c r="BE84">
        <v>15.817315351891001</v>
      </c>
      <c r="BF84">
        <v>4.31227956664479</v>
      </c>
      <c r="BG84">
        <v>16.747745666708099</v>
      </c>
      <c r="BH84">
        <v>4.5659430705650701</v>
      </c>
      <c r="BI84">
        <v>2.7912909444513598</v>
      </c>
      <c r="BJ84">
        <v>0.76099051176084598</v>
      </c>
      <c r="BK84">
        <v>29.308554916739201</v>
      </c>
      <c r="BL84">
        <v>7.99040037348888</v>
      </c>
      <c r="BM84">
        <v>46.056300583447403</v>
      </c>
      <c r="BN84">
        <v>12.556343444053899</v>
      </c>
      <c r="BO84">
        <v>22.330327555610801</v>
      </c>
      <c r="BP84">
        <v>6.0879240940867598</v>
      </c>
      <c r="BQ84">
        <v>0</v>
      </c>
      <c r="BR84">
        <v>0</v>
      </c>
      <c r="BS84">
        <v>46.056300583447403</v>
      </c>
      <c r="BT84">
        <v>12.556343444053899</v>
      </c>
      <c r="BU84">
        <v>52</v>
      </c>
      <c r="BV84">
        <v>45</v>
      </c>
      <c r="BW84">
        <v>67</v>
      </c>
      <c r="BX84">
        <v>21</v>
      </c>
      <c r="BY84">
        <v>24</v>
      </c>
      <c r="BZ84">
        <v>74</v>
      </c>
      <c r="CA84">
        <v>61</v>
      </c>
      <c r="CB84">
        <v>59</v>
      </c>
      <c r="CC84">
        <v>4</v>
      </c>
      <c r="CD84">
        <v>57</v>
      </c>
      <c r="CE84">
        <v>15</v>
      </c>
      <c r="CF84">
        <v>31</v>
      </c>
      <c r="CG84">
        <v>45</v>
      </c>
      <c r="CH84">
        <v>91</v>
      </c>
      <c r="CI84">
        <v>57</v>
      </c>
      <c r="CJ84">
        <v>34</v>
      </c>
      <c r="CK84">
        <v>36</v>
      </c>
      <c r="CL84">
        <v>6</v>
      </c>
      <c r="CM84">
        <v>63</v>
      </c>
      <c r="CN84">
        <v>99</v>
      </c>
      <c r="CO84">
        <v>48</v>
      </c>
      <c r="CP84">
        <v>0</v>
      </c>
      <c r="CQ84">
        <v>99</v>
      </c>
      <c r="CR84">
        <v>20</v>
      </c>
      <c r="CS84">
        <v>19</v>
      </c>
      <c r="CT84">
        <v>40</v>
      </c>
      <c r="CU84">
        <v>34</v>
      </c>
      <c r="CV84">
        <v>52</v>
      </c>
      <c r="CW84">
        <v>47</v>
      </c>
      <c r="CX84">
        <v>92</v>
      </c>
      <c r="CY84">
        <v>87</v>
      </c>
      <c r="CZ84">
        <v>70</v>
      </c>
      <c r="DA84">
        <v>68</v>
      </c>
      <c r="DB84">
        <v>42</v>
      </c>
      <c r="DC84">
        <v>37</v>
      </c>
      <c r="DD84">
        <v>43</v>
      </c>
      <c r="DE84">
        <v>38</v>
      </c>
      <c r="DF84">
        <v>9</v>
      </c>
      <c r="DG84">
        <v>9</v>
      </c>
      <c r="DH84">
        <v>64</v>
      </c>
      <c r="DI84">
        <v>60</v>
      </c>
      <c r="DJ84">
        <v>82</v>
      </c>
      <c r="DK84">
        <v>75</v>
      </c>
      <c r="DL84">
        <v>54</v>
      </c>
      <c r="DM84">
        <v>49</v>
      </c>
      <c r="DN84">
        <v>0</v>
      </c>
      <c r="DO84">
        <v>0</v>
      </c>
      <c r="DP84">
        <v>86</v>
      </c>
      <c r="DQ84">
        <v>80</v>
      </c>
      <c r="DR84">
        <v>1677761</v>
      </c>
      <c r="DS84">
        <v>0</v>
      </c>
      <c r="DT84">
        <v>0</v>
      </c>
      <c r="DU84">
        <v>0</v>
      </c>
      <c r="DV84">
        <v>3</v>
      </c>
      <c r="DW84">
        <v>2</v>
      </c>
      <c r="DX84">
        <v>5.3292625641526002E-2</v>
      </c>
      <c r="DY84">
        <v>1.6412786299999999E-4</v>
      </c>
    </row>
    <row r="85" spans="1:129" x14ac:dyDescent="0.75">
      <c r="A85">
        <v>13153</v>
      </c>
      <c r="B85">
        <v>6111004902</v>
      </c>
      <c r="C85" t="s">
        <v>138</v>
      </c>
      <c r="D85" t="s">
        <v>138</v>
      </c>
      <c r="E85" t="s">
        <v>142</v>
      </c>
      <c r="F85" t="s">
        <v>140</v>
      </c>
      <c r="G85" t="s">
        <v>440</v>
      </c>
      <c r="H85" t="s">
        <v>441</v>
      </c>
      <c r="I85">
        <v>9</v>
      </c>
      <c r="J85">
        <v>4713</v>
      </c>
      <c r="K85">
        <v>4628</v>
      </c>
      <c r="L85">
        <v>2971</v>
      </c>
      <c r="M85">
        <v>939</v>
      </c>
      <c r="N85">
        <v>961</v>
      </c>
      <c r="O85">
        <v>2261</v>
      </c>
      <c r="P85">
        <v>0.72360298323418404</v>
      </c>
      <c r="Q85">
        <v>0.32239763323932302</v>
      </c>
      <c r="R85">
        <v>4565</v>
      </c>
      <c r="S85">
        <v>0.96859749628686598</v>
      </c>
      <c r="T85">
        <v>2215</v>
      </c>
      <c r="U85">
        <v>0.47860847018150299</v>
      </c>
      <c r="V85">
        <v>163</v>
      </c>
      <c r="W85">
        <v>7.2091994692614E-2</v>
      </c>
      <c r="X85">
        <v>317</v>
      </c>
      <c r="Y85">
        <v>0.337593184238551</v>
      </c>
      <c r="Z85">
        <v>1498</v>
      </c>
      <c r="AA85">
        <v>0.50420733759676795</v>
      </c>
      <c r="AB85">
        <v>329</v>
      </c>
      <c r="AC85">
        <v>6.9806917037980004E-2</v>
      </c>
      <c r="AD85">
        <v>597</v>
      </c>
      <c r="AE85">
        <v>0.126670910248249</v>
      </c>
      <c r="AF85">
        <v>0.21948717948718099</v>
      </c>
      <c r="AG85">
        <v>6.78977178082192</v>
      </c>
      <c r="AH85">
        <v>60.395890000000001</v>
      </c>
      <c r="AI85">
        <v>0.21431994800000001</v>
      </c>
      <c r="AJ85">
        <v>30</v>
      </c>
      <c r="AK85">
        <v>0.3</v>
      </c>
      <c r="AL85">
        <v>116.653144418949</v>
      </c>
      <c r="AM85">
        <v>285.66660801361598</v>
      </c>
      <c r="AN85">
        <v>119</v>
      </c>
      <c r="AO85">
        <v>0.123829344432882</v>
      </c>
      <c r="AP85">
        <v>0.13186344805397601</v>
      </c>
      <c r="AQ85">
        <v>9.1890566339020392</v>
      </c>
      <c r="AR85">
        <v>4.0503173792567697</v>
      </c>
      <c r="AS85">
        <v>0</v>
      </c>
      <c r="AT85">
        <v>77.971777607594305</v>
      </c>
      <c r="AU85">
        <v>10.854044748512701</v>
      </c>
      <c r="AV85">
        <v>4.8359644985898402</v>
      </c>
      <c r="AW85">
        <v>22.431692480259699</v>
      </c>
      <c r="AX85">
        <v>9.9943266304190104</v>
      </c>
      <c r="AY85">
        <v>31.114928269</v>
      </c>
      <c r="AZ85">
        <v>13.863098218999999</v>
      </c>
      <c r="BA85">
        <v>30.391325286000001</v>
      </c>
      <c r="BB85">
        <v>13.540700586</v>
      </c>
      <c r="BC85">
        <v>12.301250711</v>
      </c>
      <c r="BD85">
        <v>5.4807597609999998</v>
      </c>
      <c r="BE85">
        <v>28.220516346133099</v>
      </c>
      <c r="BF85">
        <v>12.5735076963335</v>
      </c>
      <c r="BG85">
        <v>41.968973027582599</v>
      </c>
      <c r="BH85">
        <v>18.699062727880701</v>
      </c>
      <c r="BI85">
        <v>26.7733103796648</v>
      </c>
      <c r="BJ85">
        <v>11.928712429854899</v>
      </c>
      <c r="BK85">
        <v>49.205002859924498</v>
      </c>
      <c r="BL85">
        <v>21.923039060273901</v>
      </c>
      <c r="BM85">
        <v>71.636695340184204</v>
      </c>
      <c r="BN85">
        <v>31.9173656906929</v>
      </c>
      <c r="BO85">
        <v>34.009340212006599</v>
      </c>
      <c r="BP85">
        <v>15.152688762248101</v>
      </c>
      <c r="BQ85">
        <v>0</v>
      </c>
      <c r="BR85">
        <v>0</v>
      </c>
      <c r="BS85">
        <v>71.636695340184204</v>
      </c>
      <c r="BT85">
        <v>31.9173656906929</v>
      </c>
      <c r="BU85">
        <v>91</v>
      </c>
      <c r="BV85">
        <v>95</v>
      </c>
      <c r="BW85">
        <v>93</v>
      </c>
      <c r="BX85">
        <v>83</v>
      </c>
      <c r="BY85">
        <v>63</v>
      </c>
      <c r="BZ85">
        <v>97</v>
      </c>
      <c r="CA85">
        <v>97</v>
      </c>
      <c r="CB85">
        <v>70</v>
      </c>
      <c r="CC85">
        <v>44</v>
      </c>
      <c r="CD85">
        <v>88</v>
      </c>
      <c r="CE85">
        <v>15</v>
      </c>
      <c r="CF85">
        <v>31</v>
      </c>
      <c r="CG85">
        <v>43</v>
      </c>
      <c r="CH85">
        <v>42</v>
      </c>
      <c r="CI85">
        <v>17</v>
      </c>
      <c r="CJ85">
        <v>39</v>
      </c>
      <c r="CK85">
        <v>58</v>
      </c>
      <c r="CL85">
        <v>37</v>
      </c>
      <c r="CM85">
        <v>68</v>
      </c>
      <c r="CN85">
        <v>99</v>
      </c>
      <c r="CO85">
        <v>47</v>
      </c>
      <c r="CP85">
        <v>0</v>
      </c>
      <c r="CQ85">
        <v>99</v>
      </c>
      <c r="CR85">
        <v>31</v>
      </c>
      <c r="CS85">
        <v>42</v>
      </c>
      <c r="CT85">
        <v>54</v>
      </c>
      <c r="CU85">
        <v>67</v>
      </c>
      <c r="CV85">
        <v>67</v>
      </c>
      <c r="CW85">
        <v>79</v>
      </c>
      <c r="CX85">
        <v>86</v>
      </c>
      <c r="CY85">
        <v>90</v>
      </c>
      <c r="CZ85">
        <v>56</v>
      </c>
      <c r="DA85">
        <v>61</v>
      </c>
      <c r="DB85">
        <v>65</v>
      </c>
      <c r="DC85">
        <v>78</v>
      </c>
      <c r="DD85">
        <v>82</v>
      </c>
      <c r="DE85">
        <v>91</v>
      </c>
      <c r="DF85">
        <v>62</v>
      </c>
      <c r="DG85">
        <v>73</v>
      </c>
      <c r="DH85">
        <v>87</v>
      </c>
      <c r="DI85">
        <v>94</v>
      </c>
      <c r="DJ85">
        <v>98</v>
      </c>
      <c r="DK85">
        <v>98</v>
      </c>
      <c r="DL85">
        <v>72</v>
      </c>
      <c r="DM85">
        <v>84</v>
      </c>
      <c r="DN85">
        <v>0</v>
      </c>
      <c r="DO85">
        <v>0</v>
      </c>
      <c r="DP85">
        <v>99</v>
      </c>
      <c r="DQ85">
        <v>99</v>
      </c>
      <c r="DR85">
        <v>10177889</v>
      </c>
      <c r="DS85">
        <v>0</v>
      </c>
      <c r="DT85">
        <v>0</v>
      </c>
      <c r="DU85">
        <v>4</v>
      </c>
      <c r="DV85">
        <v>5</v>
      </c>
      <c r="DW85">
        <v>6</v>
      </c>
      <c r="DX85">
        <v>0.17563307511148099</v>
      </c>
      <c r="DY85">
        <v>9.9560728650000007E-4</v>
      </c>
    </row>
    <row r="86" spans="1:129" x14ac:dyDescent="0.75">
      <c r="A86">
        <v>13154</v>
      </c>
      <c r="B86">
        <v>6111005002</v>
      </c>
      <c r="C86" t="s">
        <v>138</v>
      </c>
      <c r="D86" t="s">
        <v>138</v>
      </c>
      <c r="E86" t="s">
        <v>142</v>
      </c>
      <c r="F86" t="s">
        <v>140</v>
      </c>
      <c r="G86" t="s">
        <v>440</v>
      </c>
      <c r="H86" t="s">
        <v>441</v>
      </c>
      <c r="I86">
        <v>9</v>
      </c>
      <c r="J86">
        <v>3081</v>
      </c>
      <c r="K86">
        <v>3061</v>
      </c>
      <c r="L86">
        <v>1648</v>
      </c>
      <c r="M86">
        <v>694</v>
      </c>
      <c r="N86">
        <v>712</v>
      </c>
      <c r="O86">
        <v>1276</v>
      </c>
      <c r="P86">
        <v>0.80191510051860104</v>
      </c>
      <c r="Q86">
        <v>0.31659692823966001</v>
      </c>
      <c r="R86">
        <v>2877</v>
      </c>
      <c r="S86">
        <v>0.93378773125608505</v>
      </c>
      <c r="T86">
        <v>2051</v>
      </c>
      <c r="U86">
        <v>0.67004246978111703</v>
      </c>
      <c r="V86">
        <v>62</v>
      </c>
      <c r="W86">
        <v>4.858934169279E-2</v>
      </c>
      <c r="X86">
        <v>121</v>
      </c>
      <c r="Y86">
        <v>0.17435158501440901</v>
      </c>
      <c r="Z86">
        <v>794</v>
      </c>
      <c r="AA86">
        <v>0.48179611650485399</v>
      </c>
      <c r="AB86">
        <v>207</v>
      </c>
      <c r="AC86">
        <v>6.7185978578384001E-2</v>
      </c>
      <c r="AD86">
        <v>276</v>
      </c>
      <c r="AE86">
        <v>8.9581304771177997E-2</v>
      </c>
      <c r="AF86">
        <v>0.20820512820512799</v>
      </c>
      <c r="AG86">
        <v>6.7299772602739703</v>
      </c>
      <c r="AH86">
        <v>60.931820000000002</v>
      </c>
      <c r="AI86">
        <v>0.20517933899999999</v>
      </c>
      <c r="AJ86">
        <v>30</v>
      </c>
      <c r="AK86">
        <v>0.3</v>
      </c>
      <c r="AL86">
        <v>125.50962010000001</v>
      </c>
      <c r="AM86">
        <v>1345.4424509999899</v>
      </c>
      <c r="AN86">
        <v>396</v>
      </c>
      <c r="AO86">
        <v>0.55617977528089801</v>
      </c>
      <c r="AP86">
        <v>9.4622233E-2</v>
      </c>
      <c r="AQ86">
        <v>3.6383467829999998</v>
      </c>
      <c r="AR86">
        <v>2.2280365350000002</v>
      </c>
      <c r="AS86">
        <v>0</v>
      </c>
      <c r="AT86">
        <v>85.160635420000006</v>
      </c>
      <c r="AU86">
        <v>12.028726507779</v>
      </c>
      <c r="AV86">
        <v>4.7489539235949003</v>
      </c>
      <c r="AW86">
        <v>27.265113417632399</v>
      </c>
      <c r="AX86">
        <v>10.764295560148399</v>
      </c>
      <c r="AY86">
        <v>32.0766040399999</v>
      </c>
      <c r="AZ86">
        <v>12.66387712</v>
      </c>
      <c r="BA86">
        <v>33.680434241999897</v>
      </c>
      <c r="BB86">
        <v>13.297070976000001</v>
      </c>
      <c r="BC86">
        <v>13.632556717</v>
      </c>
      <c r="BD86">
        <v>5.3821477760000001</v>
      </c>
      <c r="BE86">
        <v>32.076604020744</v>
      </c>
      <c r="BF86">
        <v>12.6638771295864</v>
      </c>
      <c r="BG86">
        <v>71.370443946155405</v>
      </c>
      <c r="BH86">
        <v>28.177126613329701</v>
      </c>
      <c r="BI86">
        <v>64.153208041488</v>
      </c>
      <c r="BJ86">
        <v>25.3277542591727</v>
      </c>
      <c r="BK86">
        <v>44.105330528522998</v>
      </c>
      <c r="BL86">
        <v>17.4128310531813</v>
      </c>
      <c r="BM86">
        <v>77.785764750304196</v>
      </c>
      <c r="BN86">
        <v>30.709902039247002</v>
      </c>
      <c r="BO86">
        <v>22.453622814520799</v>
      </c>
      <c r="BP86">
        <v>8.8647139907104808</v>
      </c>
      <c r="BQ86">
        <v>0</v>
      </c>
      <c r="BR86">
        <v>0</v>
      </c>
      <c r="BS86">
        <v>79.389594951341493</v>
      </c>
      <c r="BT86">
        <v>31.3430958957263</v>
      </c>
      <c r="BU86">
        <v>97</v>
      </c>
      <c r="BV86">
        <v>95</v>
      </c>
      <c r="BW86">
        <v>87</v>
      </c>
      <c r="BX86">
        <v>97</v>
      </c>
      <c r="BY86">
        <v>38</v>
      </c>
      <c r="BZ86">
        <v>85</v>
      </c>
      <c r="CA86">
        <v>96</v>
      </c>
      <c r="CB86">
        <v>67</v>
      </c>
      <c r="CC86">
        <v>22</v>
      </c>
      <c r="CD86">
        <v>81</v>
      </c>
      <c r="CE86">
        <v>15</v>
      </c>
      <c r="CF86">
        <v>34</v>
      </c>
      <c r="CG86">
        <v>40</v>
      </c>
      <c r="CH86">
        <v>42</v>
      </c>
      <c r="CI86">
        <v>17</v>
      </c>
      <c r="CJ86">
        <v>40</v>
      </c>
      <c r="CK86">
        <v>89</v>
      </c>
      <c r="CL86">
        <v>80</v>
      </c>
      <c r="CM86">
        <v>55</v>
      </c>
      <c r="CN86">
        <v>97</v>
      </c>
      <c r="CO86">
        <v>28</v>
      </c>
      <c r="CP86">
        <v>0</v>
      </c>
      <c r="CQ86">
        <v>99</v>
      </c>
      <c r="CR86">
        <v>35</v>
      </c>
      <c r="CS86">
        <v>42</v>
      </c>
      <c r="CT86">
        <v>62</v>
      </c>
      <c r="CU86">
        <v>70</v>
      </c>
      <c r="CV86">
        <v>68</v>
      </c>
      <c r="CW86">
        <v>76</v>
      </c>
      <c r="CX86">
        <v>90</v>
      </c>
      <c r="CY86">
        <v>90</v>
      </c>
      <c r="CZ86">
        <v>58</v>
      </c>
      <c r="DA86">
        <v>61</v>
      </c>
      <c r="DB86">
        <v>70</v>
      </c>
      <c r="DC86">
        <v>78</v>
      </c>
      <c r="DD86">
        <v>98</v>
      </c>
      <c r="DE86">
        <v>98</v>
      </c>
      <c r="DF86">
        <v>97</v>
      </c>
      <c r="DG86">
        <v>97</v>
      </c>
      <c r="DH86">
        <v>81</v>
      </c>
      <c r="DI86">
        <v>88</v>
      </c>
      <c r="DJ86">
        <v>99</v>
      </c>
      <c r="DK86">
        <v>98</v>
      </c>
      <c r="DL86">
        <v>54</v>
      </c>
      <c r="DM86">
        <v>64</v>
      </c>
      <c r="DN86">
        <v>0</v>
      </c>
      <c r="DO86">
        <v>0</v>
      </c>
      <c r="DP86">
        <v>99</v>
      </c>
      <c r="DQ86">
        <v>99</v>
      </c>
      <c r="DR86">
        <v>8149592</v>
      </c>
      <c r="DS86">
        <v>0</v>
      </c>
      <c r="DT86">
        <v>0</v>
      </c>
      <c r="DU86">
        <v>0</v>
      </c>
      <c r="DV86">
        <v>6</v>
      </c>
      <c r="DW86">
        <v>6</v>
      </c>
      <c r="DX86">
        <v>0.117548142644951</v>
      </c>
      <c r="DY86">
        <v>7.9742539799999997E-4</v>
      </c>
    </row>
    <row r="87" spans="1:129" x14ac:dyDescent="0.75">
      <c r="A87">
        <v>13155</v>
      </c>
      <c r="B87">
        <v>6111005004</v>
      </c>
      <c r="C87" t="s">
        <v>137</v>
      </c>
      <c r="F87" t="s">
        <v>140</v>
      </c>
      <c r="G87" t="s">
        <v>440</v>
      </c>
      <c r="H87" t="s">
        <v>441</v>
      </c>
      <c r="I87">
        <v>9</v>
      </c>
      <c r="J87">
        <v>9240</v>
      </c>
      <c r="K87">
        <v>9240</v>
      </c>
      <c r="L87">
        <v>6469</v>
      </c>
      <c r="M87">
        <v>3394</v>
      </c>
      <c r="N87">
        <v>3522</v>
      </c>
      <c r="O87">
        <v>5434</v>
      </c>
      <c r="P87">
        <v>0.437391774891774</v>
      </c>
      <c r="Q87">
        <v>9.4891976043930001E-2</v>
      </c>
      <c r="R87">
        <v>6734</v>
      </c>
      <c r="S87">
        <v>0.72878787878787799</v>
      </c>
      <c r="T87">
        <v>1349</v>
      </c>
      <c r="U87">
        <v>0.14599567099567001</v>
      </c>
      <c r="V87">
        <v>150</v>
      </c>
      <c r="W87">
        <v>2.7603974972396E-2</v>
      </c>
      <c r="X87">
        <v>251</v>
      </c>
      <c r="Y87">
        <v>7.3954036535061995E-2</v>
      </c>
      <c r="Z87">
        <v>854</v>
      </c>
      <c r="AA87">
        <v>0.132014221672592</v>
      </c>
      <c r="AB87">
        <v>501</v>
      </c>
      <c r="AC87">
        <v>5.4220779220779003E-2</v>
      </c>
      <c r="AD87">
        <v>584</v>
      </c>
      <c r="AE87">
        <v>6.3203463203462998E-2</v>
      </c>
      <c r="AG87">
        <v>6.5889894246575302</v>
      </c>
      <c r="AH87">
        <v>60.84</v>
      </c>
      <c r="AI87">
        <v>0.20581333600000001</v>
      </c>
      <c r="AJ87">
        <v>30</v>
      </c>
      <c r="AK87">
        <v>0.3</v>
      </c>
      <c r="AL87">
        <v>422.02379889999901</v>
      </c>
      <c r="AM87">
        <v>580.37364690000004</v>
      </c>
      <c r="AN87">
        <v>45</v>
      </c>
      <c r="AO87">
        <v>1.2776831345826E-2</v>
      </c>
      <c r="AP87">
        <v>8.6082816000000006E-2</v>
      </c>
      <c r="AQ87">
        <v>1.2690963120000001</v>
      </c>
      <c r="AR87">
        <v>1.009739661</v>
      </c>
      <c r="AS87">
        <v>0</v>
      </c>
      <c r="AT87">
        <v>483.55737720000002</v>
      </c>
      <c r="AU87">
        <v>5.6860930735930602</v>
      </c>
      <c r="AV87">
        <v>1.2335956885710899</v>
      </c>
      <c r="AW87">
        <v>14.871320346320299</v>
      </c>
      <c r="AX87">
        <v>3.22632718549362</v>
      </c>
      <c r="AY87">
        <v>17.495670999999898</v>
      </c>
      <c r="AZ87">
        <v>3.79567904</v>
      </c>
      <c r="BA87">
        <v>18.370454549999899</v>
      </c>
      <c r="BB87">
        <v>3.985462992</v>
      </c>
      <c r="BC87">
        <v>7.4356601749999998</v>
      </c>
      <c r="BD87">
        <v>1.613163592</v>
      </c>
      <c r="BE87">
        <v>25.368722943722801</v>
      </c>
      <c r="BF87">
        <v>5.5037346105479399</v>
      </c>
      <c r="BG87">
        <v>32.804383116883002</v>
      </c>
      <c r="BH87">
        <v>7.1168982032947499</v>
      </c>
      <c r="BI87">
        <v>4.3739177489177399</v>
      </c>
      <c r="BJ87">
        <v>0.94891976043930004</v>
      </c>
      <c r="BK87">
        <v>22.306980519480401</v>
      </c>
      <c r="BL87">
        <v>4.8394907782404299</v>
      </c>
      <c r="BM87">
        <v>38.490476190476102</v>
      </c>
      <c r="BN87">
        <v>8.35049389186584</v>
      </c>
      <c r="BO87">
        <v>6.5608766233766103</v>
      </c>
      <c r="BP87">
        <v>1.4233796406589501</v>
      </c>
      <c r="BQ87">
        <v>0</v>
      </c>
      <c r="BR87">
        <v>0</v>
      </c>
      <c r="BS87">
        <v>43.3017857142856</v>
      </c>
      <c r="BT87">
        <v>9.3943056283490698</v>
      </c>
      <c r="BU87">
        <v>48</v>
      </c>
      <c r="BV87">
        <v>26</v>
      </c>
      <c r="BW87">
        <v>59</v>
      </c>
      <c r="BX87">
        <v>25</v>
      </c>
      <c r="BY87">
        <v>14</v>
      </c>
      <c r="BZ87">
        <v>56</v>
      </c>
      <c r="CA87">
        <v>54</v>
      </c>
      <c r="CB87">
        <v>48</v>
      </c>
      <c r="CC87">
        <v>9</v>
      </c>
      <c r="CE87">
        <v>13</v>
      </c>
      <c r="CF87">
        <v>34</v>
      </c>
      <c r="CG87">
        <v>40</v>
      </c>
      <c r="CH87">
        <v>42</v>
      </c>
      <c r="CI87">
        <v>17</v>
      </c>
      <c r="CJ87">
        <v>58</v>
      </c>
      <c r="CK87">
        <v>75</v>
      </c>
      <c r="CL87">
        <v>10</v>
      </c>
      <c r="CM87">
        <v>51</v>
      </c>
      <c r="CN87">
        <v>88</v>
      </c>
      <c r="CO87">
        <v>15</v>
      </c>
      <c r="CP87">
        <v>0</v>
      </c>
      <c r="CQ87">
        <v>99</v>
      </c>
      <c r="CR87">
        <v>17</v>
      </c>
      <c r="CS87">
        <v>12</v>
      </c>
      <c r="CT87">
        <v>41</v>
      </c>
      <c r="CU87">
        <v>29</v>
      </c>
      <c r="CV87">
        <v>45</v>
      </c>
      <c r="CW87">
        <v>34</v>
      </c>
      <c r="CX87">
        <v>61</v>
      </c>
      <c r="CY87">
        <v>51</v>
      </c>
      <c r="CZ87">
        <v>39</v>
      </c>
      <c r="DA87">
        <v>29</v>
      </c>
      <c r="DB87">
        <v>60</v>
      </c>
      <c r="DC87">
        <v>46</v>
      </c>
      <c r="DD87">
        <v>71</v>
      </c>
      <c r="DE87">
        <v>55</v>
      </c>
      <c r="DF87">
        <v>13</v>
      </c>
      <c r="DG87">
        <v>10</v>
      </c>
      <c r="DH87">
        <v>54</v>
      </c>
      <c r="DI87">
        <v>43</v>
      </c>
      <c r="DJ87">
        <v>75</v>
      </c>
      <c r="DK87">
        <v>60</v>
      </c>
      <c r="DL87">
        <v>20</v>
      </c>
      <c r="DM87">
        <v>14</v>
      </c>
      <c r="DN87">
        <v>0</v>
      </c>
      <c r="DO87">
        <v>0</v>
      </c>
      <c r="DP87">
        <v>83</v>
      </c>
      <c r="DQ87">
        <v>69</v>
      </c>
      <c r="DR87">
        <v>4436793</v>
      </c>
      <c r="DS87">
        <v>627357</v>
      </c>
      <c r="DT87">
        <v>0</v>
      </c>
      <c r="DU87">
        <v>0</v>
      </c>
      <c r="DV87">
        <v>1</v>
      </c>
      <c r="DW87">
        <v>0</v>
      </c>
      <c r="DX87">
        <v>9.9341134207493006E-2</v>
      </c>
      <c r="DY87">
        <v>4.9560965150000004E-4</v>
      </c>
    </row>
    <row r="88" spans="1:129" x14ac:dyDescent="0.75">
      <c r="A88">
        <v>13156</v>
      </c>
      <c r="B88">
        <v>6111005005</v>
      </c>
      <c r="C88" t="s">
        <v>138</v>
      </c>
      <c r="E88" t="s">
        <v>142</v>
      </c>
      <c r="F88" t="s">
        <v>140</v>
      </c>
      <c r="G88" t="s">
        <v>440</v>
      </c>
      <c r="H88" t="s">
        <v>441</v>
      </c>
      <c r="I88">
        <v>9</v>
      </c>
      <c r="J88">
        <v>4252</v>
      </c>
      <c r="K88">
        <v>4242</v>
      </c>
      <c r="L88">
        <v>2535</v>
      </c>
      <c r="M88">
        <v>1075</v>
      </c>
      <c r="N88">
        <v>1158</v>
      </c>
      <c r="O88">
        <v>1876</v>
      </c>
      <c r="P88">
        <v>0.64855388240073797</v>
      </c>
      <c r="Q88">
        <v>0.25797197036088099</v>
      </c>
      <c r="R88">
        <v>3686</v>
      </c>
      <c r="S88">
        <v>0.86688617121354605</v>
      </c>
      <c r="T88">
        <v>1825</v>
      </c>
      <c r="U88">
        <v>0.43022159358793</v>
      </c>
      <c r="V88">
        <v>313</v>
      </c>
      <c r="W88">
        <v>0.16684434968017001</v>
      </c>
      <c r="X88">
        <v>133</v>
      </c>
      <c r="Y88">
        <v>0.12372093023255799</v>
      </c>
      <c r="Z88">
        <v>946</v>
      </c>
      <c r="AA88">
        <v>0.37317554240631101</v>
      </c>
      <c r="AB88">
        <v>322</v>
      </c>
      <c r="AC88">
        <v>7.5729068673565006E-2</v>
      </c>
      <c r="AD88">
        <v>345</v>
      </c>
      <c r="AE88">
        <v>8.1138287864534003E-2</v>
      </c>
      <c r="AF88">
        <v>0.195897435897436</v>
      </c>
      <c r="AG88">
        <v>6.6507835616438404</v>
      </c>
      <c r="AH88">
        <v>60.809640000000002</v>
      </c>
      <c r="AI88">
        <v>0.20731269599999999</v>
      </c>
      <c r="AJ88">
        <v>30</v>
      </c>
      <c r="AK88">
        <v>0.3</v>
      </c>
      <c r="AL88">
        <v>207.97109103958499</v>
      </c>
      <c r="AM88">
        <v>807.40358640415297</v>
      </c>
      <c r="AN88">
        <v>587</v>
      </c>
      <c r="AO88">
        <v>0.50690846286701197</v>
      </c>
      <c r="AP88">
        <v>9.6119725113871998E-2</v>
      </c>
      <c r="AQ88">
        <v>3.8143287694347801</v>
      </c>
      <c r="AR88">
        <v>1.7711160219759801</v>
      </c>
      <c r="AS88">
        <v>0</v>
      </c>
      <c r="AT88">
        <v>154.658632086625</v>
      </c>
      <c r="AU88">
        <v>9.0797543536103298</v>
      </c>
      <c r="AV88">
        <v>3.6116075850523299</v>
      </c>
      <c r="AW88">
        <v>22.050832001625</v>
      </c>
      <c r="AX88">
        <v>8.7710469922699499</v>
      </c>
      <c r="AY88">
        <v>26.590709162</v>
      </c>
      <c r="AZ88">
        <v>10.57685077</v>
      </c>
      <c r="BA88">
        <v>27.239263043999902</v>
      </c>
      <c r="BB88">
        <v>10.83482274</v>
      </c>
      <c r="BC88">
        <v>11.0254159939999</v>
      </c>
      <c r="BD88">
        <v>4.3855234899999997</v>
      </c>
      <c r="BE88">
        <v>29.833478590433899</v>
      </c>
      <c r="BF88">
        <v>11.8667106366005</v>
      </c>
      <c r="BG88">
        <v>52.5328644744597</v>
      </c>
      <c r="BH88">
        <v>20.895729599231299</v>
      </c>
      <c r="BI88">
        <v>49.290095062455997</v>
      </c>
      <c r="BJ88">
        <v>19.605869747426901</v>
      </c>
      <c r="BK88">
        <v>35.6704635320405</v>
      </c>
      <c r="BL88">
        <v>14.1884583698484</v>
      </c>
      <c r="BM88">
        <v>63.558280475272298</v>
      </c>
      <c r="BN88">
        <v>25.281253095366299</v>
      </c>
      <c r="BO88">
        <v>14.9167392952169</v>
      </c>
      <c r="BP88">
        <v>5.9333553183002596</v>
      </c>
      <c r="BQ88">
        <v>0</v>
      </c>
      <c r="BR88">
        <v>0</v>
      </c>
      <c r="BS88">
        <v>64.206834357673003</v>
      </c>
      <c r="BT88">
        <v>25.539225065727202</v>
      </c>
      <c r="BU88">
        <v>81</v>
      </c>
      <c r="BV88">
        <v>87</v>
      </c>
      <c r="BW88">
        <v>76</v>
      </c>
      <c r="BX88">
        <v>78</v>
      </c>
      <c r="BY88">
        <v>97</v>
      </c>
      <c r="BZ88">
        <v>74</v>
      </c>
      <c r="CA88">
        <v>89</v>
      </c>
      <c r="CB88">
        <v>76</v>
      </c>
      <c r="CC88">
        <v>17</v>
      </c>
      <c r="CD88">
        <v>71</v>
      </c>
      <c r="CE88">
        <v>14</v>
      </c>
      <c r="CF88">
        <v>34</v>
      </c>
      <c r="CG88">
        <v>41</v>
      </c>
      <c r="CH88">
        <v>42</v>
      </c>
      <c r="CI88">
        <v>17</v>
      </c>
      <c r="CJ88">
        <v>46</v>
      </c>
      <c r="CK88">
        <v>81</v>
      </c>
      <c r="CL88">
        <v>76</v>
      </c>
      <c r="CM88">
        <v>55</v>
      </c>
      <c r="CN88">
        <v>98</v>
      </c>
      <c r="CO88">
        <v>23</v>
      </c>
      <c r="CP88">
        <v>0</v>
      </c>
      <c r="CQ88">
        <v>99</v>
      </c>
      <c r="CR88">
        <v>26</v>
      </c>
      <c r="CS88">
        <v>33</v>
      </c>
      <c r="CT88">
        <v>54</v>
      </c>
      <c r="CU88">
        <v>62</v>
      </c>
      <c r="CV88">
        <v>61</v>
      </c>
      <c r="CW88">
        <v>70</v>
      </c>
      <c r="CX88">
        <v>80</v>
      </c>
      <c r="CY88">
        <v>85</v>
      </c>
      <c r="CZ88">
        <v>53</v>
      </c>
      <c r="DA88">
        <v>56</v>
      </c>
      <c r="DB88">
        <v>67</v>
      </c>
      <c r="DC88">
        <v>76</v>
      </c>
      <c r="DD88">
        <v>91</v>
      </c>
      <c r="DE88">
        <v>93</v>
      </c>
      <c r="DF88">
        <v>87</v>
      </c>
      <c r="DG88">
        <v>91</v>
      </c>
      <c r="DH88">
        <v>72</v>
      </c>
      <c r="DI88">
        <v>81</v>
      </c>
      <c r="DJ88">
        <v>95</v>
      </c>
      <c r="DK88">
        <v>95</v>
      </c>
      <c r="DL88">
        <v>39</v>
      </c>
      <c r="DM88">
        <v>48</v>
      </c>
      <c r="DN88">
        <v>0</v>
      </c>
      <c r="DO88">
        <v>0</v>
      </c>
      <c r="DP88">
        <v>98</v>
      </c>
      <c r="DQ88">
        <v>98</v>
      </c>
      <c r="DR88">
        <v>1681891</v>
      </c>
      <c r="DS88">
        <v>0</v>
      </c>
      <c r="DT88">
        <v>0</v>
      </c>
      <c r="DU88">
        <v>0</v>
      </c>
      <c r="DV88">
        <v>5</v>
      </c>
      <c r="DW88">
        <v>6</v>
      </c>
      <c r="DX88">
        <v>5.0815027579558997E-2</v>
      </c>
      <c r="DY88">
        <v>1.645695815E-4</v>
      </c>
    </row>
    <row r="89" spans="1:129" x14ac:dyDescent="0.75">
      <c r="A89">
        <v>13157</v>
      </c>
      <c r="B89">
        <v>6111005006</v>
      </c>
      <c r="C89" t="s">
        <v>138</v>
      </c>
      <c r="E89" t="s">
        <v>142</v>
      </c>
      <c r="F89" t="s">
        <v>140</v>
      </c>
      <c r="G89" t="s">
        <v>440</v>
      </c>
      <c r="H89" t="s">
        <v>441</v>
      </c>
      <c r="I89">
        <v>9</v>
      </c>
      <c r="J89">
        <v>3041</v>
      </c>
      <c r="K89">
        <v>3041</v>
      </c>
      <c r="L89">
        <v>2103</v>
      </c>
      <c r="M89">
        <v>821</v>
      </c>
      <c r="N89">
        <v>821</v>
      </c>
      <c r="O89">
        <v>1682</v>
      </c>
      <c r="P89">
        <v>0.59454126931930296</v>
      </c>
      <c r="Q89">
        <v>0.24205207719045899</v>
      </c>
      <c r="R89">
        <v>2651</v>
      </c>
      <c r="S89">
        <v>0.87175271292337997</v>
      </c>
      <c r="T89">
        <v>965</v>
      </c>
      <c r="U89">
        <v>0.317329825715225</v>
      </c>
      <c r="V89">
        <v>151</v>
      </c>
      <c r="W89">
        <v>8.9774078478002006E-2</v>
      </c>
      <c r="X89">
        <v>123</v>
      </c>
      <c r="Y89">
        <v>0.14981729598051099</v>
      </c>
      <c r="Z89">
        <v>962</v>
      </c>
      <c r="AA89">
        <v>0.45744174988112202</v>
      </c>
      <c r="AB89">
        <v>125</v>
      </c>
      <c r="AC89">
        <v>4.1104899704045003E-2</v>
      </c>
      <c r="AD89">
        <v>298</v>
      </c>
      <c r="AE89">
        <v>9.7994080894443003E-2</v>
      </c>
      <c r="AF89">
        <v>0.195897435897436</v>
      </c>
      <c r="AG89">
        <v>6.6507835616438404</v>
      </c>
      <c r="AH89">
        <v>60.809640000000002</v>
      </c>
      <c r="AI89">
        <v>0.20731269599999999</v>
      </c>
      <c r="AJ89">
        <v>30</v>
      </c>
      <c r="AK89">
        <v>0.3</v>
      </c>
      <c r="AL89">
        <v>490.65728009495598</v>
      </c>
      <c r="AM89">
        <v>70.606638896838803</v>
      </c>
      <c r="AN89">
        <v>632</v>
      </c>
      <c r="AO89">
        <v>0.76979293544457905</v>
      </c>
      <c r="AP89">
        <v>8.6636383797663002E-2</v>
      </c>
      <c r="AQ89">
        <v>2.7751294286100801</v>
      </c>
      <c r="AR89">
        <v>0.99203539716082401</v>
      </c>
      <c r="AS89">
        <v>0</v>
      </c>
      <c r="AT89">
        <v>185.77445295547301</v>
      </c>
      <c r="AU89">
        <v>8.3235777704702407</v>
      </c>
      <c r="AV89">
        <v>3.3887290806664199</v>
      </c>
      <c r="AW89">
        <v>20.2144031568562</v>
      </c>
      <c r="AX89">
        <v>8.2297706244756004</v>
      </c>
      <c r="AY89">
        <v>24.376192028999998</v>
      </c>
      <c r="AZ89">
        <v>9.9241351570000003</v>
      </c>
      <c r="BA89">
        <v>24.970733297999999</v>
      </c>
      <c r="BB89">
        <v>10.166187234000001</v>
      </c>
      <c r="BC89">
        <v>10.107201572999999</v>
      </c>
      <c r="BD89">
        <v>4.1148853089999999</v>
      </c>
      <c r="BE89">
        <v>35.672476159158101</v>
      </c>
      <c r="BF89">
        <v>14.5231246314275</v>
      </c>
      <c r="BG89">
        <v>10.701742847747401</v>
      </c>
      <c r="BH89">
        <v>4.3569373894282597</v>
      </c>
      <c r="BI89">
        <v>56.481420585333701</v>
      </c>
      <c r="BJ89">
        <v>22.994947333093599</v>
      </c>
      <c r="BK89">
        <v>30.9161460046037</v>
      </c>
      <c r="BL89">
        <v>12.586708013903801</v>
      </c>
      <c r="BM89">
        <v>57.075961854653002</v>
      </c>
      <c r="BN89">
        <v>23.236999410284</v>
      </c>
      <c r="BO89">
        <v>8.9181190397895396</v>
      </c>
      <c r="BP89">
        <v>3.6307811578568798</v>
      </c>
      <c r="BQ89">
        <v>0</v>
      </c>
      <c r="BR89">
        <v>0</v>
      </c>
      <c r="BS89">
        <v>58.859585662610897</v>
      </c>
      <c r="BT89">
        <v>23.963155641855401</v>
      </c>
      <c r="BU89">
        <v>73</v>
      </c>
      <c r="BV89">
        <v>84</v>
      </c>
      <c r="BW89">
        <v>77</v>
      </c>
      <c r="BX89">
        <v>61</v>
      </c>
      <c r="BY89">
        <v>77</v>
      </c>
      <c r="BZ89">
        <v>80</v>
      </c>
      <c r="CA89">
        <v>95</v>
      </c>
      <c r="CB89">
        <v>29</v>
      </c>
      <c r="CC89">
        <v>27</v>
      </c>
      <c r="CD89">
        <v>71</v>
      </c>
      <c r="CE89">
        <v>14</v>
      </c>
      <c r="CF89">
        <v>34</v>
      </c>
      <c r="CG89">
        <v>41</v>
      </c>
      <c r="CH89">
        <v>42</v>
      </c>
      <c r="CI89">
        <v>17</v>
      </c>
      <c r="CJ89">
        <v>60</v>
      </c>
      <c r="CK89">
        <v>18</v>
      </c>
      <c r="CL89">
        <v>95</v>
      </c>
      <c r="CM89">
        <v>52</v>
      </c>
      <c r="CN89">
        <v>96</v>
      </c>
      <c r="CO89">
        <v>15</v>
      </c>
      <c r="CP89">
        <v>0</v>
      </c>
      <c r="CQ89">
        <v>99</v>
      </c>
      <c r="CR89">
        <v>24</v>
      </c>
      <c r="CS89">
        <v>31</v>
      </c>
      <c r="CT89">
        <v>51</v>
      </c>
      <c r="CU89">
        <v>59</v>
      </c>
      <c r="CV89">
        <v>58</v>
      </c>
      <c r="CW89">
        <v>68</v>
      </c>
      <c r="CX89">
        <v>75</v>
      </c>
      <c r="CY89">
        <v>83</v>
      </c>
      <c r="CZ89">
        <v>50</v>
      </c>
      <c r="DA89">
        <v>54</v>
      </c>
      <c r="DB89">
        <v>74</v>
      </c>
      <c r="DC89">
        <v>82</v>
      </c>
      <c r="DD89">
        <v>30</v>
      </c>
      <c r="DE89">
        <v>36</v>
      </c>
      <c r="DF89">
        <v>92</v>
      </c>
      <c r="DG89">
        <v>95</v>
      </c>
      <c r="DH89">
        <v>66</v>
      </c>
      <c r="DI89">
        <v>76</v>
      </c>
      <c r="DJ89">
        <v>91</v>
      </c>
      <c r="DK89">
        <v>94</v>
      </c>
      <c r="DL89">
        <v>26</v>
      </c>
      <c r="DM89">
        <v>32</v>
      </c>
      <c r="DN89">
        <v>0</v>
      </c>
      <c r="DO89">
        <v>0</v>
      </c>
      <c r="DP89">
        <v>96</v>
      </c>
      <c r="DQ89">
        <v>97</v>
      </c>
      <c r="DR89">
        <v>2715080</v>
      </c>
      <c r="DS89">
        <v>0</v>
      </c>
      <c r="DT89">
        <v>0</v>
      </c>
      <c r="DU89">
        <v>0</v>
      </c>
      <c r="DV89">
        <v>3</v>
      </c>
      <c r="DW89">
        <v>5</v>
      </c>
      <c r="DX89">
        <v>6.9778331158046006E-2</v>
      </c>
      <c r="DY89">
        <v>2.6570661249999999E-4</v>
      </c>
    </row>
    <row r="90" spans="1:129" x14ac:dyDescent="0.75">
      <c r="A90">
        <v>13158</v>
      </c>
      <c r="B90">
        <v>6111005202</v>
      </c>
      <c r="C90" t="s">
        <v>137</v>
      </c>
      <c r="F90" t="s">
        <v>140</v>
      </c>
      <c r="G90" t="s">
        <v>440</v>
      </c>
      <c r="H90" t="s">
        <v>441</v>
      </c>
      <c r="I90">
        <v>9</v>
      </c>
      <c r="J90">
        <v>2508</v>
      </c>
      <c r="K90">
        <v>2482</v>
      </c>
      <c r="L90">
        <v>1865</v>
      </c>
      <c r="M90">
        <v>1022</v>
      </c>
      <c r="N90">
        <v>1106</v>
      </c>
      <c r="O90">
        <v>1193</v>
      </c>
      <c r="P90">
        <v>0.21551374039817101</v>
      </c>
      <c r="Q90">
        <v>8.2347956517359003E-2</v>
      </c>
      <c r="R90">
        <v>790</v>
      </c>
      <c r="S90">
        <v>0.31499202551834099</v>
      </c>
      <c r="T90">
        <v>288</v>
      </c>
      <c r="U90">
        <v>0.11603545527800101</v>
      </c>
      <c r="V90">
        <v>65</v>
      </c>
      <c r="W90">
        <v>5.4484492875104998E-2</v>
      </c>
      <c r="X90">
        <v>35</v>
      </c>
      <c r="Y90">
        <v>3.4246575342466001E-2</v>
      </c>
      <c r="Z90">
        <v>57</v>
      </c>
      <c r="AA90">
        <v>3.0563002680964999E-2</v>
      </c>
      <c r="AB90">
        <v>115</v>
      </c>
      <c r="AC90">
        <v>4.585326953748E-2</v>
      </c>
      <c r="AD90">
        <v>629</v>
      </c>
      <c r="AE90">
        <v>0.25079744816586902</v>
      </c>
      <c r="AF90">
        <v>0.17641025641025701</v>
      </c>
      <c r="AG90">
        <v>6.8749005479452103</v>
      </c>
      <c r="AH90">
        <v>62.987520000000004</v>
      </c>
      <c r="AI90">
        <v>0.15965623600000001</v>
      </c>
      <c r="AJ90">
        <v>30</v>
      </c>
      <c r="AK90">
        <v>0.3</v>
      </c>
      <c r="AL90">
        <v>18.373240948978101</v>
      </c>
      <c r="AM90">
        <v>85.294347291897793</v>
      </c>
      <c r="AN90">
        <v>298</v>
      </c>
      <c r="AO90">
        <v>0.26943942133815502</v>
      </c>
      <c r="AP90">
        <v>5.4488863854015003E-2</v>
      </c>
      <c r="AQ90">
        <v>0.100354980463504</v>
      </c>
      <c r="AR90">
        <v>1.8721971499197001</v>
      </c>
      <c r="AS90">
        <v>0</v>
      </c>
      <c r="AT90">
        <v>1.3735001591970799</v>
      </c>
      <c r="AU90">
        <v>3.4482198463707299</v>
      </c>
      <c r="AV90">
        <v>1.31756730427774</v>
      </c>
      <c r="AW90">
        <v>9.2670908371213496</v>
      </c>
      <c r="AX90">
        <v>3.54096213024643</v>
      </c>
      <c r="AY90">
        <v>5.8188709799999998</v>
      </c>
      <c r="AZ90">
        <v>2.223394839</v>
      </c>
      <c r="BA90">
        <v>9.0515770799999995</v>
      </c>
      <c r="BB90">
        <v>3.4586141939999999</v>
      </c>
      <c r="BC90">
        <v>3.6637335800000002</v>
      </c>
      <c r="BD90">
        <v>1.3999152690000001</v>
      </c>
      <c r="BE90">
        <v>4.0947610675652397</v>
      </c>
      <c r="BF90">
        <v>1.5646111738298201</v>
      </c>
      <c r="BG90">
        <v>4.7413022887597602</v>
      </c>
      <c r="BH90">
        <v>1.8116550433818901</v>
      </c>
      <c r="BI90">
        <v>11.6377419815012</v>
      </c>
      <c r="BJ90">
        <v>4.4467896519373804</v>
      </c>
      <c r="BK90">
        <v>7.5429809139359802</v>
      </c>
      <c r="BL90">
        <v>2.8821784781075599</v>
      </c>
      <c r="BM90">
        <v>3.8792473271670702</v>
      </c>
      <c r="BN90">
        <v>1.4822632173124599</v>
      </c>
      <c r="BO90">
        <v>5.3878435099542701</v>
      </c>
      <c r="BP90">
        <v>2.0586989129339699</v>
      </c>
      <c r="BQ90">
        <v>0</v>
      </c>
      <c r="BR90">
        <v>0</v>
      </c>
      <c r="BS90">
        <v>18.318667933844502</v>
      </c>
      <c r="BT90">
        <v>6.9995763039755099</v>
      </c>
      <c r="BU90">
        <v>11</v>
      </c>
      <c r="BV90">
        <v>18</v>
      </c>
      <c r="BW90">
        <v>15</v>
      </c>
      <c r="BX90">
        <v>17</v>
      </c>
      <c r="BY90">
        <v>45</v>
      </c>
      <c r="BZ90">
        <v>33</v>
      </c>
      <c r="CA90">
        <v>14</v>
      </c>
      <c r="CB90">
        <v>36</v>
      </c>
      <c r="CC90">
        <v>90</v>
      </c>
      <c r="CD90">
        <v>51</v>
      </c>
      <c r="CE90">
        <v>16</v>
      </c>
      <c r="CF90">
        <v>43</v>
      </c>
      <c r="CG90">
        <v>27</v>
      </c>
      <c r="CH90">
        <v>42</v>
      </c>
      <c r="CI90">
        <v>17</v>
      </c>
      <c r="CJ90">
        <v>19</v>
      </c>
      <c r="CK90">
        <v>22</v>
      </c>
      <c r="CL90">
        <v>54</v>
      </c>
      <c r="CM90">
        <v>35</v>
      </c>
      <c r="CN90">
        <v>18</v>
      </c>
      <c r="CO90">
        <v>25</v>
      </c>
      <c r="CP90">
        <v>0</v>
      </c>
      <c r="CQ90">
        <v>85</v>
      </c>
      <c r="CR90">
        <v>12</v>
      </c>
      <c r="CS90">
        <v>13</v>
      </c>
      <c r="CT90">
        <v>27</v>
      </c>
      <c r="CU90">
        <v>31</v>
      </c>
      <c r="CV90">
        <v>19</v>
      </c>
      <c r="CW90">
        <v>22</v>
      </c>
      <c r="CX90">
        <v>44</v>
      </c>
      <c r="CY90">
        <v>47</v>
      </c>
      <c r="CZ90">
        <v>22</v>
      </c>
      <c r="DA90">
        <v>26</v>
      </c>
      <c r="DB90">
        <v>13</v>
      </c>
      <c r="DC90">
        <v>15</v>
      </c>
      <c r="DD90">
        <v>15</v>
      </c>
      <c r="DE90">
        <v>17</v>
      </c>
      <c r="DF90">
        <v>33</v>
      </c>
      <c r="DG90">
        <v>37</v>
      </c>
      <c r="DH90">
        <v>24</v>
      </c>
      <c r="DI90">
        <v>27</v>
      </c>
      <c r="DJ90">
        <v>14</v>
      </c>
      <c r="DK90">
        <v>16</v>
      </c>
      <c r="DL90">
        <v>17</v>
      </c>
      <c r="DM90">
        <v>19</v>
      </c>
      <c r="DN90">
        <v>0</v>
      </c>
      <c r="DO90">
        <v>0</v>
      </c>
      <c r="DP90">
        <v>49</v>
      </c>
      <c r="DQ90">
        <v>56</v>
      </c>
      <c r="DR90">
        <v>12539995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0.20337592369427701</v>
      </c>
      <c r="DY90">
        <v>1.2273327349999999E-3</v>
      </c>
    </row>
    <row r="91" spans="1:129" x14ac:dyDescent="0.75">
      <c r="A91">
        <v>13159</v>
      </c>
      <c r="B91">
        <v>6111005203</v>
      </c>
      <c r="C91" t="s">
        <v>137</v>
      </c>
      <c r="F91" t="s">
        <v>140</v>
      </c>
      <c r="G91" t="s">
        <v>440</v>
      </c>
      <c r="H91" t="s">
        <v>441</v>
      </c>
      <c r="I91">
        <v>9</v>
      </c>
      <c r="J91">
        <v>5765</v>
      </c>
      <c r="K91">
        <v>5754</v>
      </c>
      <c r="L91">
        <v>4163</v>
      </c>
      <c r="M91">
        <v>1883</v>
      </c>
      <c r="N91">
        <v>1893</v>
      </c>
      <c r="O91">
        <v>2954</v>
      </c>
      <c r="P91">
        <v>0.311437090710455</v>
      </c>
      <c r="Q91">
        <v>8.6902470024294007E-2</v>
      </c>
      <c r="R91">
        <v>2611</v>
      </c>
      <c r="S91">
        <v>0.45290546400693799</v>
      </c>
      <c r="T91">
        <v>978</v>
      </c>
      <c r="U91">
        <v>0.16996871741397199</v>
      </c>
      <c r="V91">
        <v>132</v>
      </c>
      <c r="W91">
        <v>4.4685172647257999E-2</v>
      </c>
      <c r="X91">
        <v>0</v>
      </c>
      <c r="Y91">
        <v>0</v>
      </c>
      <c r="Z91">
        <v>262</v>
      </c>
      <c r="AA91">
        <v>6.2935383137161002E-2</v>
      </c>
      <c r="AB91">
        <v>266</v>
      </c>
      <c r="AC91">
        <v>4.6140503035559E-2</v>
      </c>
      <c r="AD91">
        <v>1373</v>
      </c>
      <c r="AE91">
        <v>0.23816131830008599</v>
      </c>
      <c r="AF91">
        <v>0.156923076923077</v>
      </c>
      <c r="AG91">
        <v>6.8803005479452102</v>
      </c>
      <c r="AH91">
        <v>62.379480000000001</v>
      </c>
      <c r="AI91">
        <v>0.17701256700000001</v>
      </c>
      <c r="AJ91">
        <v>30</v>
      </c>
      <c r="AK91">
        <v>0.3</v>
      </c>
      <c r="AL91">
        <v>22.5738791188734</v>
      </c>
      <c r="AM91">
        <v>82.920231412341295</v>
      </c>
      <c r="AN91">
        <v>343</v>
      </c>
      <c r="AO91">
        <v>0.18119387216059099</v>
      </c>
      <c r="AP91">
        <v>5.8691598484499001E-2</v>
      </c>
      <c r="AQ91">
        <v>0.108903447851298</v>
      </c>
      <c r="AR91">
        <v>2.1303431893047899</v>
      </c>
      <c r="AS91">
        <v>0</v>
      </c>
      <c r="AT91">
        <v>0.54586706204379998</v>
      </c>
      <c r="AU91">
        <v>4.98299345136728</v>
      </c>
      <c r="AV91">
        <v>1.3904395203886999</v>
      </c>
      <c r="AW91">
        <v>12.7689207191286</v>
      </c>
      <c r="AX91">
        <v>3.5630012709960499</v>
      </c>
      <c r="AY91">
        <v>9.965986912</v>
      </c>
      <c r="AZ91">
        <v>2.7808790399999999</v>
      </c>
      <c r="BA91">
        <v>13.080357822</v>
      </c>
      <c r="BB91">
        <v>3.6499037400000001</v>
      </c>
      <c r="BC91">
        <v>5.2944305470000002</v>
      </c>
      <c r="BD91">
        <v>1.47734199</v>
      </c>
      <c r="BE91">
        <v>6.54017890491955</v>
      </c>
      <c r="BF91">
        <v>1.8249518705101699</v>
      </c>
      <c r="BG91">
        <v>6.8516159956300102</v>
      </c>
      <c r="BH91">
        <v>1.9118543405344599</v>
      </c>
      <c r="BI91">
        <v>13.703231991259999</v>
      </c>
      <c r="BJ91">
        <v>3.82370868106893</v>
      </c>
      <c r="BK91">
        <v>11.5231723562868</v>
      </c>
      <c r="BL91">
        <v>3.21539139089887</v>
      </c>
      <c r="BM91">
        <v>6.54017890491955</v>
      </c>
      <c r="BN91">
        <v>1.8249518705101699</v>
      </c>
      <c r="BO91">
        <v>8.4088014491822793</v>
      </c>
      <c r="BP91">
        <v>2.34636669065593</v>
      </c>
      <c r="BQ91">
        <v>0</v>
      </c>
      <c r="BR91">
        <v>0</v>
      </c>
      <c r="BS91">
        <v>24.6035301661259</v>
      </c>
      <c r="BT91">
        <v>6.8652951319192201</v>
      </c>
      <c r="BU91">
        <v>27</v>
      </c>
      <c r="BV91">
        <v>21</v>
      </c>
      <c r="BW91">
        <v>29</v>
      </c>
      <c r="BX91">
        <v>31</v>
      </c>
      <c r="BY91">
        <v>33</v>
      </c>
      <c r="BZ91">
        <v>0</v>
      </c>
      <c r="CA91">
        <v>31</v>
      </c>
      <c r="CB91">
        <v>36</v>
      </c>
      <c r="CC91">
        <v>88</v>
      </c>
      <c r="CD91">
        <v>27</v>
      </c>
      <c r="CE91">
        <v>16</v>
      </c>
      <c r="CF91">
        <v>41</v>
      </c>
      <c r="CG91">
        <v>32</v>
      </c>
      <c r="CH91">
        <v>42</v>
      </c>
      <c r="CI91">
        <v>17</v>
      </c>
      <c r="CJ91">
        <v>21</v>
      </c>
      <c r="CK91">
        <v>22</v>
      </c>
      <c r="CL91">
        <v>44</v>
      </c>
      <c r="CM91">
        <v>37</v>
      </c>
      <c r="CN91">
        <v>21</v>
      </c>
      <c r="CO91">
        <v>27</v>
      </c>
      <c r="CP91">
        <v>0</v>
      </c>
      <c r="CQ91">
        <v>79</v>
      </c>
      <c r="CR91">
        <v>16</v>
      </c>
      <c r="CS91">
        <v>14</v>
      </c>
      <c r="CT91">
        <v>36</v>
      </c>
      <c r="CU91">
        <v>32</v>
      </c>
      <c r="CV91">
        <v>29</v>
      </c>
      <c r="CW91">
        <v>27</v>
      </c>
      <c r="CX91">
        <v>51</v>
      </c>
      <c r="CY91">
        <v>49</v>
      </c>
      <c r="CZ91">
        <v>29</v>
      </c>
      <c r="DA91">
        <v>27</v>
      </c>
      <c r="DB91">
        <v>20</v>
      </c>
      <c r="DC91">
        <v>17</v>
      </c>
      <c r="DD91">
        <v>20</v>
      </c>
      <c r="DE91">
        <v>18</v>
      </c>
      <c r="DF91">
        <v>38</v>
      </c>
      <c r="DG91">
        <v>32</v>
      </c>
      <c r="DH91">
        <v>34</v>
      </c>
      <c r="DI91">
        <v>30</v>
      </c>
      <c r="DJ91">
        <v>21</v>
      </c>
      <c r="DK91">
        <v>18</v>
      </c>
      <c r="DL91">
        <v>24</v>
      </c>
      <c r="DM91">
        <v>22</v>
      </c>
      <c r="DN91">
        <v>0</v>
      </c>
      <c r="DO91">
        <v>0</v>
      </c>
      <c r="DP91">
        <v>60</v>
      </c>
      <c r="DQ91">
        <v>55</v>
      </c>
      <c r="DR91">
        <v>2707342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7.1069397032266002E-2</v>
      </c>
      <c r="DY91">
        <v>2.6493382900000001E-4</v>
      </c>
    </row>
    <row r="92" spans="1:129" x14ac:dyDescent="0.75">
      <c r="A92">
        <v>13160</v>
      </c>
      <c r="B92">
        <v>6111005204</v>
      </c>
      <c r="C92" t="s">
        <v>137</v>
      </c>
      <c r="F92" t="s">
        <v>140</v>
      </c>
      <c r="G92" t="s">
        <v>440</v>
      </c>
      <c r="H92" t="s">
        <v>441</v>
      </c>
      <c r="I92">
        <v>9</v>
      </c>
      <c r="J92">
        <v>3774</v>
      </c>
      <c r="K92">
        <v>3774</v>
      </c>
      <c r="L92">
        <v>2776</v>
      </c>
      <c r="M92">
        <v>1306</v>
      </c>
      <c r="N92">
        <v>1312</v>
      </c>
      <c r="O92">
        <v>1718</v>
      </c>
      <c r="P92">
        <v>0.18547959724430299</v>
      </c>
      <c r="Q92">
        <v>8.0372754256843995E-2</v>
      </c>
      <c r="R92">
        <v>1087</v>
      </c>
      <c r="S92">
        <v>0.28802331743508203</v>
      </c>
      <c r="T92">
        <v>313</v>
      </c>
      <c r="U92">
        <v>8.2935877053523996E-2</v>
      </c>
      <c r="V92">
        <v>154</v>
      </c>
      <c r="W92">
        <v>8.9639115250291002E-2</v>
      </c>
      <c r="X92">
        <v>69</v>
      </c>
      <c r="Y92">
        <v>5.2833078101071997E-2</v>
      </c>
      <c r="Z92">
        <v>77</v>
      </c>
      <c r="AA92">
        <v>2.7737752161383002E-2</v>
      </c>
      <c r="AB92">
        <v>238</v>
      </c>
      <c r="AC92">
        <v>6.3063063063063002E-2</v>
      </c>
      <c r="AD92">
        <v>1116</v>
      </c>
      <c r="AE92">
        <v>0.29570747217805998</v>
      </c>
      <c r="AF92">
        <v>0.14871794871794899</v>
      </c>
      <c r="AG92">
        <v>6.8316106849315101</v>
      </c>
      <c r="AH92">
        <v>62.048169999999899</v>
      </c>
      <c r="AI92">
        <v>0.18609209199999999</v>
      </c>
      <c r="AJ92">
        <v>30</v>
      </c>
      <c r="AK92">
        <v>0.3</v>
      </c>
      <c r="AL92">
        <v>29.384094932834401</v>
      </c>
      <c r="AM92">
        <v>85.1092309609041</v>
      </c>
      <c r="AN92">
        <v>49</v>
      </c>
      <c r="AO92">
        <v>3.7347560975609997E-2</v>
      </c>
      <c r="AP92">
        <v>6.4188402268784001E-2</v>
      </c>
      <c r="AQ92">
        <v>0.13318186941844801</v>
      </c>
      <c r="AR92">
        <v>1.25265225012217</v>
      </c>
      <c r="AS92">
        <v>0</v>
      </c>
      <c r="AT92">
        <v>0.350235725941967</v>
      </c>
      <c r="AU92">
        <v>2.9676735559088399</v>
      </c>
      <c r="AV92">
        <v>1.2859640681094999</v>
      </c>
      <c r="AW92">
        <v>7.4191838897721096</v>
      </c>
      <c r="AX92">
        <v>3.2149101702737601</v>
      </c>
      <c r="AY92">
        <v>6.306306298</v>
      </c>
      <c r="AZ92">
        <v>2.7326736359999999</v>
      </c>
      <c r="BA92">
        <v>7.7901430740000004</v>
      </c>
      <c r="BB92">
        <v>3.3756556679999998</v>
      </c>
      <c r="BC92">
        <v>3.153153149</v>
      </c>
      <c r="BD92">
        <v>1.366336818</v>
      </c>
      <c r="BE92">
        <v>4.6369899311075704</v>
      </c>
      <c r="BF92">
        <v>2.0093188564211002</v>
      </c>
      <c r="BG92">
        <v>4.0805511393746601</v>
      </c>
      <c r="BH92">
        <v>1.76820059365056</v>
      </c>
      <c r="BI92">
        <v>3.7095919448860601</v>
      </c>
      <c r="BJ92">
        <v>1.6074550851368801</v>
      </c>
      <c r="BK92">
        <v>7.4191838897721096</v>
      </c>
      <c r="BL92">
        <v>3.2149101702737601</v>
      </c>
      <c r="BM92">
        <v>5.37890832008478</v>
      </c>
      <c r="BN92">
        <v>2.3308098734484699</v>
      </c>
      <c r="BO92">
        <v>3.1531531531531498</v>
      </c>
      <c r="BP92">
        <v>1.3663368223663399</v>
      </c>
      <c r="BQ92">
        <v>0</v>
      </c>
      <c r="BR92">
        <v>0</v>
      </c>
      <c r="BS92">
        <v>13.9109697933227</v>
      </c>
      <c r="BT92">
        <v>6.0279565692632904</v>
      </c>
      <c r="BU92">
        <v>6</v>
      </c>
      <c r="BV92">
        <v>16</v>
      </c>
      <c r="BW92">
        <v>12</v>
      </c>
      <c r="BX92">
        <v>9</v>
      </c>
      <c r="BY92">
        <v>76</v>
      </c>
      <c r="BZ92">
        <v>45</v>
      </c>
      <c r="CA92">
        <v>13</v>
      </c>
      <c r="CB92">
        <v>61</v>
      </c>
      <c r="CC92">
        <v>94</v>
      </c>
      <c r="CD92">
        <v>20</v>
      </c>
      <c r="CE92">
        <v>16</v>
      </c>
      <c r="CF92">
        <v>40</v>
      </c>
      <c r="CG92">
        <v>34</v>
      </c>
      <c r="CH92">
        <v>42</v>
      </c>
      <c r="CI92">
        <v>17</v>
      </c>
      <c r="CJ92">
        <v>25</v>
      </c>
      <c r="CK92">
        <v>22</v>
      </c>
      <c r="CL92">
        <v>20</v>
      </c>
      <c r="CM92">
        <v>40</v>
      </c>
      <c r="CN92">
        <v>29</v>
      </c>
      <c r="CO92">
        <v>17</v>
      </c>
      <c r="CP92">
        <v>0</v>
      </c>
      <c r="CQ92">
        <v>75</v>
      </c>
      <c r="CR92">
        <v>10</v>
      </c>
      <c r="CS92">
        <v>13</v>
      </c>
      <c r="CT92">
        <v>22</v>
      </c>
      <c r="CU92">
        <v>29</v>
      </c>
      <c r="CV92">
        <v>20</v>
      </c>
      <c r="CW92">
        <v>26</v>
      </c>
      <c r="CX92">
        <v>43</v>
      </c>
      <c r="CY92">
        <v>47</v>
      </c>
      <c r="CZ92">
        <v>19</v>
      </c>
      <c r="DA92">
        <v>25</v>
      </c>
      <c r="DB92">
        <v>15</v>
      </c>
      <c r="DC92">
        <v>19</v>
      </c>
      <c r="DD92">
        <v>13</v>
      </c>
      <c r="DE92">
        <v>16</v>
      </c>
      <c r="DF92">
        <v>12</v>
      </c>
      <c r="DG92">
        <v>16</v>
      </c>
      <c r="DH92">
        <v>23</v>
      </c>
      <c r="DI92">
        <v>30</v>
      </c>
      <c r="DJ92">
        <v>18</v>
      </c>
      <c r="DK92">
        <v>23</v>
      </c>
      <c r="DL92">
        <v>10</v>
      </c>
      <c r="DM92">
        <v>13</v>
      </c>
      <c r="DN92">
        <v>0</v>
      </c>
      <c r="DO92">
        <v>0</v>
      </c>
      <c r="DP92">
        <v>39</v>
      </c>
      <c r="DQ92">
        <v>50</v>
      </c>
      <c r="DR92">
        <v>3867953</v>
      </c>
      <c r="DS92">
        <v>0</v>
      </c>
      <c r="DT92">
        <v>0</v>
      </c>
      <c r="DU92">
        <v>0</v>
      </c>
      <c r="DV92">
        <v>0</v>
      </c>
      <c r="DW92">
        <v>0</v>
      </c>
      <c r="DX92">
        <v>9.2598923963693E-2</v>
      </c>
      <c r="DY92">
        <v>3.7851225450000002E-4</v>
      </c>
    </row>
    <row r="93" spans="1:129" x14ac:dyDescent="0.75">
      <c r="A93">
        <v>13161</v>
      </c>
      <c r="B93">
        <v>6111005205</v>
      </c>
      <c r="C93" t="s">
        <v>137</v>
      </c>
      <c r="F93" t="s">
        <v>140</v>
      </c>
      <c r="G93" t="s">
        <v>440</v>
      </c>
      <c r="H93" t="s">
        <v>441</v>
      </c>
      <c r="I93">
        <v>9</v>
      </c>
      <c r="J93">
        <v>7122</v>
      </c>
      <c r="K93">
        <v>7116</v>
      </c>
      <c r="L93">
        <v>5590</v>
      </c>
      <c r="M93">
        <v>2752</v>
      </c>
      <c r="N93">
        <v>2996</v>
      </c>
      <c r="O93">
        <v>3657</v>
      </c>
      <c r="P93">
        <v>0.300131163773936</v>
      </c>
      <c r="Q93">
        <v>7.9441171084392997E-2</v>
      </c>
      <c r="R93">
        <v>3007</v>
      </c>
      <c r="S93">
        <v>0.422212861555742</v>
      </c>
      <c r="T93">
        <v>1267</v>
      </c>
      <c r="U93">
        <v>0.17804946599213001</v>
      </c>
      <c r="V93">
        <v>150</v>
      </c>
      <c r="W93">
        <v>4.1017227235438998E-2</v>
      </c>
      <c r="X93">
        <v>17</v>
      </c>
      <c r="Y93">
        <v>6.1773255813949999E-3</v>
      </c>
      <c r="Z93">
        <v>193</v>
      </c>
      <c r="AA93">
        <v>3.4525939177101998E-2</v>
      </c>
      <c r="AB93">
        <v>294</v>
      </c>
      <c r="AC93">
        <v>4.1280539174389001E-2</v>
      </c>
      <c r="AD93">
        <v>2235</v>
      </c>
      <c r="AE93">
        <v>0.31381634372367301</v>
      </c>
      <c r="AF93">
        <v>0.13743589743589901</v>
      </c>
      <c r="AG93">
        <v>6.80909068493151</v>
      </c>
      <c r="AH93">
        <v>61.608559999999898</v>
      </c>
      <c r="AI93">
        <v>0.19727825399999999</v>
      </c>
      <c r="AJ93">
        <v>20</v>
      </c>
      <c r="AK93">
        <v>0.3</v>
      </c>
      <c r="AL93">
        <v>46.064264968505803</v>
      </c>
      <c r="AM93">
        <v>605.68629034707203</v>
      </c>
      <c r="AN93">
        <v>147</v>
      </c>
      <c r="AO93">
        <v>4.9065420560748002E-2</v>
      </c>
      <c r="AP93">
        <v>7.2133554134035993E-2</v>
      </c>
      <c r="AQ93">
        <v>0.216802944952173</v>
      </c>
      <c r="AR93">
        <v>0.97735464740404399</v>
      </c>
      <c r="AS93">
        <v>1.93121571913766</v>
      </c>
      <c r="AT93">
        <v>17.607212374987</v>
      </c>
      <c r="AU93">
        <v>4.8020986203829699</v>
      </c>
      <c r="AV93">
        <v>1.27105873735028</v>
      </c>
      <c r="AW93">
        <v>11.4049842234095</v>
      </c>
      <c r="AX93">
        <v>3.0187645012069302</v>
      </c>
      <c r="AY93">
        <v>11.404984232</v>
      </c>
      <c r="AZ93">
        <v>3.0187644979999999</v>
      </c>
      <c r="BA93">
        <v>0.90039349199999996</v>
      </c>
      <c r="BB93">
        <v>0.23832351299999999</v>
      </c>
      <c r="BC93">
        <v>5.1022297879999998</v>
      </c>
      <c r="BD93">
        <v>1.3504999070000001</v>
      </c>
      <c r="BE93">
        <v>9.0039349132180799</v>
      </c>
      <c r="BF93">
        <v>2.38323513253179</v>
      </c>
      <c r="BG93">
        <v>22.809968446819099</v>
      </c>
      <c r="BH93">
        <v>6.0375290024138604</v>
      </c>
      <c r="BI93">
        <v>7.2031479305744597</v>
      </c>
      <c r="BJ93">
        <v>1.9065881060254299</v>
      </c>
      <c r="BK93">
        <v>13.2057712060531</v>
      </c>
      <c r="BL93">
        <v>3.4954115277132898</v>
      </c>
      <c r="BM93">
        <v>15.0065581886968</v>
      </c>
      <c r="BN93">
        <v>3.9720585542196498</v>
      </c>
      <c r="BO93">
        <v>4.2018362928351003</v>
      </c>
      <c r="BP93">
        <v>1.1121763951815</v>
      </c>
      <c r="BQ93">
        <v>23.710361938140899</v>
      </c>
      <c r="BR93">
        <v>6.2758525156670402</v>
      </c>
      <c r="BS93">
        <v>28.8125917222978</v>
      </c>
      <c r="BT93">
        <v>7.6263524241017198</v>
      </c>
      <c r="BU93">
        <v>25</v>
      </c>
      <c r="BV93">
        <v>16</v>
      </c>
      <c r="BW93">
        <v>26</v>
      </c>
      <c r="BX93">
        <v>33</v>
      </c>
      <c r="BY93">
        <v>28</v>
      </c>
      <c r="BZ93">
        <v>11</v>
      </c>
      <c r="CA93">
        <v>17</v>
      </c>
      <c r="CB93">
        <v>29</v>
      </c>
      <c r="CC93">
        <v>96</v>
      </c>
      <c r="CD93">
        <v>12</v>
      </c>
      <c r="CE93">
        <v>16</v>
      </c>
      <c r="CF93">
        <v>38</v>
      </c>
      <c r="CG93">
        <v>38</v>
      </c>
      <c r="CH93">
        <v>3</v>
      </c>
      <c r="CI93">
        <v>17</v>
      </c>
      <c r="CJ93">
        <v>30</v>
      </c>
      <c r="CK93">
        <v>76</v>
      </c>
      <c r="CL93">
        <v>24</v>
      </c>
      <c r="CM93">
        <v>44</v>
      </c>
      <c r="CN93">
        <v>50</v>
      </c>
      <c r="CO93">
        <v>14</v>
      </c>
      <c r="CP93">
        <v>79</v>
      </c>
      <c r="CQ93">
        <v>96</v>
      </c>
      <c r="CR93">
        <v>15</v>
      </c>
      <c r="CS93">
        <v>13</v>
      </c>
      <c r="CT93">
        <v>32</v>
      </c>
      <c r="CU93">
        <v>27</v>
      </c>
      <c r="CV93">
        <v>32</v>
      </c>
      <c r="CW93">
        <v>28</v>
      </c>
      <c r="CX93">
        <v>16</v>
      </c>
      <c r="CY93">
        <v>12</v>
      </c>
      <c r="CZ93">
        <v>28</v>
      </c>
      <c r="DA93">
        <v>25</v>
      </c>
      <c r="DB93">
        <v>26</v>
      </c>
      <c r="DC93">
        <v>22</v>
      </c>
      <c r="DD93">
        <v>55</v>
      </c>
      <c r="DE93">
        <v>48</v>
      </c>
      <c r="DF93">
        <v>22</v>
      </c>
      <c r="DG93">
        <v>18</v>
      </c>
      <c r="DH93">
        <v>37</v>
      </c>
      <c r="DI93">
        <v>33</v>
      </c>
      <c r="DJ93">
        <v>40</v>
      </c>
      <c r="DK93">
        <v>35</v>
      </c>
      <c r="DL93">
        <v>14</v>
      </c>
      <c r="DM93">
        <v>10</v>
      </c>
      <c r="DN93">
        <v>70</v>
      </c>
      <c r="DO93">
        <v>67</v>
      </c>
      <c r="DP93">
        <v>67</v>
      </c>
      <c r="DQ93">
        <v>60</v>
      </c>
      <c r="DR93">
        <v>11516806</v>
      </c>
      <c r="DS93">
        <v>18836</v>
      </c>
      <c r="DT93">
        <v>0</v>
      </c>
      <c r="DU93">
        <v>0</v>
      </c>
      <c r="DV93">
        <v>0</v>
      </c>
      <c r="DW93">
        <v>0</v>
      </c>
      <c r="DX93">
        <v>0.179912380410543</v>
      </c>
      <c r="DY93">
        <v>1.1287726949999999E-3</v>
      </c>
    </row>
    <row r="94" spans="1:129" x14ac:dyDescent="0.75">
      <c r="A94">
        <v>13162</v>
      </c>
      <c r="B94">
        <v>6111005304</v>
      </c>
      <c r="C94" t="s">
        <v>137</v>
      </c>
      <c r="F94" t="s">
        <v>140</v>
      </c>
      <c r="G94" t="s">
        <v>440</v>
      </c>
      <c r="H94" t="s">
        <v>441</v>
      </c>
      <c r="I94">
        <v>9</v>
      </c>
      <c r="J94">
        <v>5646</v>
      </c>
      <c r="K94">
        <v>5601</v>
      </c>
      <c r="L94">
        <v>4784</v>
      </c>
      <c r="M94">
        <v>2954</v>
      </c>
      <c r="N94">
        <v>3060</v>
      </c>
      <c r="O94">
        <v>2223</v>
      </c>
      <c r="P94">
        <v>0.240450790535544</v>
      </c>
      <c r="Q94">
        <v>8.5476808580918995E-2</v>
      </c>
      <c r="R94">
        <v>1941</v>
      </c>
      <c r="S94">
        <v>0.34378320935175299</v>
      </c>
      <c r="T94">
        <v>768</v>
      </c>
      <c r="U94">
        <v>0.137118371719335</v>
      </c>
      <c r="V94">
        <v>182</v>
      </c>
      <c r="W94">
        <v>8.1871345029239997E-2</v>
      </c>
      <c r="X94">
        <v>43</v>
      </c>
      <c r="Y94">
        <v>1.4556533513879E-2</v>
      </c>
      <c r="Z94">
        <v>103</v>
      </c>
      <c r="AA94">
        <v>2.1530100334448E-2</v>
      </c>
      <c r="AB94">
        <v>253</v>
      </c>
      <c r="AC94">
        <v>4.4810485299326998E-2</v>
      </c>
      <c r="AD94">
        <v>2851</v>
      </c>
      <c r="AE94">
        <v>0.50495926319518203</v>
      </c>
      <c r="AF94">
        <v>0.172307692307692</v>
      </c>
      <c r="AG94">
        <v>7.0617649315068496</v>
      </c>
      <c r="AH94">
        <v>62.841970000000003</v>
      </c>
      <c r="AI94">
        <v>0.15404744200000001</v>
      </c>
      <c r="AJ94">
        <v>20</v>
      </c>
      <c r="AK94">
        <v>0.3</v>
      </c>
      <c r="AL94">
        <v>13.3368727812825</v>
      </c>
      <c r="AM94">
        <v>176.025967533618</v>
      </c>
      <c r="AN94">
        <v>91</v>
      </c>
      <c r="AO94">
        <v>2.9738562091502999E-2</v>
      </c>
      <c r="AP94">
        <v>5.0416695739182997E-2</v>
      </c>
      <c r="AQ94">
        <v>0.15644573491122199</v>
      </c>
      <c r="AR94">
        <v>4.4122400950624003</v>
      </c>
      <c r="AS94">
        <v>0</v>
      </c>
      <c r="AT94">
        <v>2.7427841066721199</v>
      </c>
      <c r="AU94">
        <v>4.5685650201753303</v>
      </c>
      <c r="AV94">
        <v>1.62405936303746</v>
      </c>
      <c r="AW94">
        <v>10.339383993028299</v>
      </c>
      <c r="AX94">
        <v>3.6755027689795101</v>
      </c>
      <c r="AY94">
        <v>6.0112697749999997</v>
      </c>
      <c r="AZ94">
        <v>2.1369202249999999</v>
      </c>
      <c r="BA94">
        <v>0.72135237299999999</v>
      </c>
      <c r="BB94">
        <v>0.25643042700000002</v>
      </c>
      <c r="BC94">
        <v>4.0876634469999997</v>
      </c>
      <c r="BD94">
        <v>1.453105753</v>
      </c>
      <c r="BE94">
        <v>3.6067618580331602</v>
      </c>
      <c r="BF94">
        <v>1.28215212871378</v>
      </c>
      <c r="BG94">
        <v>9.8584824119573007</v>
      </c>
      <c r="BH94">
        <v>3.5045491518176699</v>
      </c>
      <c r="BI94">
        <v>4.0876634391042401</v>
      </c>
      <c r="BJ94">
        <v>1.45310574587562</v>
      </c>
      <c r="BK94">
        <v>7.4539745066018597</v>
      </c>
      <c r="BL94">
        <v>2.64978106600848</v>
      </c>
      <c r="BM94">
        <v>8.41577766874404</v>
      </c>
      <c r="BN94">
        <v>2.9916883003321599</v>
      </c>
      <c r="BO94">
        <v>12.0225395267772</v>
      </c>
      <c r="BP94">
        <v>4.2738404290459497</v>
      </c>
      <c r="BQ94">
        <v>0</v>
      </c>
      <c r="BR94">
        <v>0</v>
      </c>
      <c r="BS94">
        <v>21.4001203576634</v>
      </c>
      <c r="BT94">
        <v>7.6074359637017901</v>
      </c>
      <c r="BU94">
        <v>14</v>
      </c>
      <c r="BV94">
        <v>20</v>
      </c>
      <c r="BW94">
        <v>18</v>
      </c>
      <c r="BX94">
        <v>23</v>
      </c>
      <c r="BY94">
        <v>71</v>
      </c>
      <c r="BZ94">
        <v>18</v>
      </c>
      <c r="CA94">
        <v>9</v>
      </c>
      <c r="CB94">
        <v>34</v>
      </c>
      <c r="CC94">
        <v>99</v>
      </c>
      <c r="CD94">
        <v>46</v>
      </c>
      <c r="CE94">
        <v>19</v>
      </c>
      <c r="CF94">
        <v>43</v>
      </c>
      <c r="CG94">
        <v>25</v>
      </c>
      <c r="CH94">
        <v>3</v>
      </c>
      <c r="CI94">
        <v>17</v>
      </c>
      <c r="CJ94">
        <v>15</v>
      </c>
      <c r="CK94">
        <v>41</v>
      </c>
      <c r="CL94">
        <v>17</v>
      </c>
      <c r="CM94">
        <v>31</v>
      </c>
      <c r="CN94">
        <v>35</v>
      </c>
      <c r="CO94">
        <v>50</v>
      </c>
      <c r="CP94">
        <v>0</v>
      </c>
      <c r="CQ94">
        <v>89</v>
      </c>
      <c r="CR94">
        <v>14</v>
      </c>
      <c r="CS94">
        <v>17</v>
      </c>
      <c r="CT94">
        <v>30</v>
      </c>
      <c r="CU94">
        <v>32</v>
      </c>
      <c r="CV94">
        <v>19</v>
      </c>
      <c r="CW94">
        <v>22</v>
      </c>
      <c r="CX94">
        <v>11</v>
      </c>
      <c r="CY94">
        <v>14</v>
      </c>
      <c r="CZ94">
        <v>23</v>
      </c>
      <c r="DA94">
        <v>26</v>
      </c>
      <c r="DB94">
        <v>12</v>
      </c>
      <c r="DC94">
        <v>12</v>
      </c>
      <c r="DD94">
        <v>28</v>
      </c>
      <c r="DE94">
        <v>30</v>
      </c>
      <c r="DF94">
        <v>13</v>
      </c>
      <c r="DG94">
        <v>15</v>
      </c>
      <c r="DH94">
        <v>23</v>
      </c>
      <c r="DI94">
        <v>25</v>
      </c>
      <c r="DJ94">
        <v>26</v>
      </c>
      <c r="DK94">
        <v>28</v>
      </c>
      <c r="DL94">
        <v>33</v>
      </c>
      <c r="DM94">
        <v>37</v>
      </c>
      <c r="DN94">
        <v>0</v>
      </c>
      <c r="DO94">
        <v>0</v>
      </c>
      <c r="DP94">
        <v>55</v>
      </c>
      <c r="DQ94">
        <v>60</v>
      </c>
      <c r="DR94">
        <v>3263679</v>
      </c>
      <c r="DS94">
        <v>0</v>
      </c>
      <c r="DT94">
        <v>0</v>
      </c>
      <c r="DU94">
        <v>2</v>
      </c>
      <c r="DV94">
        <v>0</v>
      </c>
      <c r="DW94">
        <v>0</v>
      </c>
      <c r="DX94">
        <v>9.1810422792681007E-2</v>
      </c>
      <c r="DY94">
        <v>3.1929882699999998E-4</v>
      </c>
    </row>
    <row r="95" spans="1:129" x14ac:dyDescent="0.75">
      <c r="A95">
        <v>13163</v>
      </c>
      <c r="B95">
        <v>6111005305</v>
      </c>
      <c r="C95" t="s">
        <v>137</v>
      </c>
      <c r="F95" t="s">
        <v>140</v>
      </c>
      <c r="G95" t="s">
        <v>440</v>
      </c>
      <c r="H95" t="s">
        <v>441</v>
      </c>
      <c r="I95">
        <v>9</v>
      </c>
      <c r="J95">
        <v>4855</v>
      </c>
      <c r="K95">
        <v>4745</v>
      </c>
      <c r="L95">
        <v>3568</v>
      </c>
      <c r="M95">
        <v>1721</v>
      </c>
      <c r="N95">
        <v>1872</v>
      </c>
      <c r="O95">
        <v>2360</v>
      </c>
      <c r="P95">
        <v>0.20985958442894501</v>
      </c>
      <c r="Q95">
        <v>6.5115239232300004E-2</v>
      </c>
      <c r="R95">
        <v>1608</v>
      </c>
      <c r="S95">
        <v>0.331204943357363</v>
      </c>
      <c r="T95">
        <v>420</v>
      </c>
      <c r="U95">
        <v>8.8514225500526997E-2</v>
      </c>
      <c r="V95">
        <v>106</v>
      </c>
      <c r="W95">
        <v>4.4915254237288003E-2</v>
      </c>
      <c r="X95">
        <v>47</v>
      </c>
      <c r="Y95">
        <v>2.7309703660661998E-2</v>
      </c>
      <c r="Z95">
        <v>149</v>
      </c>
      <c r="AA95">
        <v>4.1760089686098997E-2</v>
      </c>
      <c r="AB95">
        <v>89</v>
      </c>
      <c r="AC95">
        <v>1.8331616889804E-2</v>
      </c>
      <c r="AD95">
        <v>1139</v>
      </c>
      <c r="AE95">
        <v>0.234603501544799</v>
      </c>
      <c r="AF95">
        <v>0.123076923076923</v>
      </c>
      <c r="AG95">
        <v>7.0991989041095902</v>
      </c>
      <c r="AH95">
        <v>64.063800000000001</v>
      </c>
      <c r="AI95">
        <v>0.129125092</v>
      </c>
      <c r="AJ95">
        <v>20</v>
      </c>
      <c r="AK95">
        <v>0.3</v>
      </c>
      <c r="AL95">
        <v>9.7604539324212904</v>
      </c>
      <c r="AM95">
        <v>39.329056628808203</v>
      </c>
      <c r="AN95">
        <v>107</v>
      </c>
      <c r="AO95">
        <v>5.7158119658120003E-2</v>
      </c>
      <c r="AP95">
        <v>5.4231865579601003E-2</v>
      </c>
      <c r="AQ95">
        <v>0.173082100470588</v>
      </c>
      <c r="AR95">
        <v>1.6795198664337101</v>
      </c>
      <c r="AS95">
        <v>0</v>
      </c>
      <c r="AT95">
        <v>1.51885514067134</v>
      </c>
      <c r="AU95">
        <v>4.1971916885788998</v>
      </c>
      <c r="AV95">
        <v>1.3023047846460001</v>
      </c>
      <c r="AW95">
        <v>10.073260052589299</v>
      </c>
      <c r="AX95">
        <v>3.1255314831504002</v>
      </c>
      <c r="AY95">
        <v>3.9873320959999998</v>
      </c>
      <c r="AZ95">
        <v>1.237189541</v>
      </c>
      <c r="BA95">
        <v>0.62957875200000002</v>
      </c>
      <c r="BB95">
        <v>0.195345717</v>
      </c>
      <c r="BC95">
        <v>3.567612928</v>
      </c>
      <c r="BD95">
        <v>1.1069590629999999</v>
      </c>
      <c r="BE95">
        <v>2.93803418200523</v>
      </c>
      <c r="BF95">
        <v>0.91161334925219994</v>
      </c>
      <c r="BG95">
        <v>2.30845542871839</v>
      </c>
      <c r="BH95">
        <v>0.71626763155530004</v>
      </c>
      <c r="BI95">
        <v>5.45634919515257</v>
      </c>
      <c r="BJ95">
        <v>1.6929962200398001</v>
      </c>
      <c r="BK95">
        <v>7.1352258705841303</v>
      </c>
      <c r="BL95">
        <v>2.2139181338982001</v>
      </c>
      <c r="BM95">
        <v>8.3943833771577996</v>
      </c>
      <c r="BN95">
        <v>2.6046095692920002</v>
      </c>
      <c r="BO95">
        <v>4.6169108574367899</v>
      </c>
      <c r="BP95">
        <v>1.4325352631106001</v>
      </c>
      <c r="BQ95">
        <v>0</v>
      </c>
      <c r="BR95">
        <v>0</v>
      </c>
      <c r="BS95">
        <v>18.0479242608892</v>
      </c>
      <c r="BT95">
        <v>5.5999105739777999</v>
      </c>
      <c r="BU95">
        <v>10</v>
      </c>
      <c r="BV95">
        <v>8</v>
      </c>
      <c r="BW95">
        <v>17</v>
      </c>
      <c r="BX95">
        <v>10</v>
      </c>
      <c r="BY95">
        <v>33</v>
      </c>
      <c r="BZ95">
        <v>28</v>
      </c>
      <c r="CA95">
        <v>20</v>
      </c>
      <c r="CB95">
        <v>7</v>
      </c>
      <c r="CC95">
        <v>87</v>
      </c>
      <c r="CD95">
        <v>5</v>
      </c>
      <c r="CE95">
        <v>20</v>
      </c>
      <c r="CF95">
        <v>48</v>
      </c>
      <c r="CG95">
        <v>19</v>
      </c>
      <c r="CH95">
        <v>3</v>
      </c>
      <c r="CI95">
        <v>17</v>
      </c>
      <c r="CJ95">
        <v>14</v>
      </c>
      <c r="CK95">
        <v>11</v>
      </c>
      <c r="CL95">
        <v>26</v>
      </c>
      <c r="CM95">
        <v>34</v>
      </c>
      <c r="CN95">
        <v>40</v>
      </c>
      <c r="CO95">
        <v>22</v>
      </c>
      <c r="CP95">
        <v>0</v>
      </c>
      <c r="CQ95">
        <v>86</v>
      </c>
      <c r="CR95">
        <v>13</v>
      </c>
      <c r="CS95">
        <v>13</v>
      </c>
      <c r="CT95">
        <v>29</v>
      </c>
      <c r="CU95">
        <v>28</v>
      </c>
      <c r="CV95">
        <v>13</v>
      </c>
      <c r="CW95">
        <v>13</v>
      </c>
      <c r="CX95">
        <v>9</v>
      </c>
      <c r="CY95">
        <v>8</v>
      </c>
      <c r="CZ95">
        <v>21</v>
      </c>
      <c r="DA95">
        <v>20</v>
      </c>
      <c r="DB95">
        <v>10</v>
      </c>
      <c r="DC95">
        <v>8</v>
      </c>
      <c r="DD95">
        <v>8</v>
      </c>
      <c r="DE95">
        <v>7</v>
      </c>
      <c r="DF95">
        <v>17</v>
      </c>
      <c r="DG95">
        <v>17</v>
      </c>
      <c r="DH95">
        <v>23</v>
      </c>
      <c r="DI95">
        <v>21</v>
      </c>
      <c r="DJ95">
        <v>26</v>
      </c>
      <c r="DK95">
        <v>25</v>
      </c>
      <c r="DL95">
        <v>15</v>
      </c>
      <c r="DM95">
        <v>14</v>
      </c>
      <c r="DN95">
        <v>0</v>
      </c>
      <c r="DO95">
        <v>0</v>
      </c>
      <c r="DP95">
        <v>48</v>
      </c>
      <c r="DQ95">
        <v>47</v>
      </c>
      <c r="DR95">
        <v>49856848</v>
      </c>
      <c r="DS95">
        <v>743352</v>
      </c>
      <c r="DT95">
        <v>0</v>
      </c>
      <c r="DU95">
        <v>0</v>
      </c>
      <c r="DV95">
        <v>0</v>
      </c>
      <c r="DW95">
        <v>0</v>
      </c>
      <c r="DX95">
        <v>0.45534418689649597</v>
      </c>
      <c r="DY95">
        <v>4.951489436499E-3</v>
      </c>
    </row>
    <row r="96" spans="1:129" x14ac:dyDescent="0.75">
      <c r="A96">
        <v>13164</v>
      </c>
      <c r="B96">
        <v>6111005306</v>
      </c>
      <c r="C96" t="s">
        <v>137</v>
      </c>
      <c r="F96" t="s">
        <v>140</v>
      </c>
      <c r="G96" t="s">
        <v>440</v>
      </c>
      <c r="H96" t="s">
        <v>441</v>
      </c>
      <c r="I96">
        <v>9</v>
      </c>
      <c r="J96">
        <v>4880</v>
      </c>
      <c r="K96">
        <v>4846</v>
      </c>
      <c r="L96">
        <v>3436</v>
      </c>
      <c r="M96">
        <v>1732</v>
      </c>
      <c r="N96">
        <v>1852</v>
      </c>
      <c r="O96">
        <v>2651</v>
      </c>
      <c r="P96">
        <v>0.229738909223763</v>
      </c>
      <c r="Q96">
        <v>7.0041239073190001E-2</v>
      </c>
      <c r="R96">
        <v>1632</v>
      </c>
      <c r="S96">
        <v>0.334426229508196</v>
      </c>
      <c r="T96">
        <v>606</v>
      </c>
      <c r="U96">
        <v>0.12505158893933099</v>
      </c>
      <c r="V96">
        <v>125</v>
      </c>
      <c r="W96">
        <v>4.7152018106375003E-2</v>
      </c>
      <c r="X96">
        <v>23</v>
      </c>
      <c r="Y96">
        <v>1.3279445727483E-2</v>
      </c>
      <c r="Z96">
        <v>129</v>
      </c>
      <c r="AA96">
        <v>3.7543655413271003E-2</v>
      </c>
      <c r="AB96">
        <v>323</v>
      </c>
      <c r="AC96">
        <v>6.6188524590164E-2</v>
      </c>
      <c r="AD96">
        <v>945</v>
      </c>
      <c r="AE96">
        <v>0.19364754098360601</v>
      </c>
      <c r="AF96">
        <v>0.12717948717948799</v>
      </c>
      <c r="AG96">
        <v>7.03252246575342</v>
      </c>
      <c r="AH96">
        <v>63.186689999999899</v>
      </c>
      <c r="AI96">
        <v>0.134709144</v>
      </c>
      <c r="AJ96">
        <v>20</v>
      </c>
      <c r="AK96">
        <v>0.3</v>
      </c>
      <c r="AL96">
        <v>13.2671025754629</v>
      </c>
      <c r="AM96">
        <v>126.33930165686201</v>
      </c>
      <c r="AN96">
        <v>63</v>
      </c>
      <c r="AO96">
        <v>3.4017278617709999E-2</v>
      </c>
      <c r="AP96">
        <v>4.9399125767018999E-2</v>
      </c>
      <c r="AQ96">
        <v>0.141105640498732</v>
      </c>
      <c r="AR96">
        <v>4.1690502893004204</v>
      </c>
      <c r="AS96">
        <v>0</v>
      </c>
      <c r="AT96">
        <v>1.3118562805807601</v>
      </c>
      <c r="AU96">
        <v>4.3650392752514904</v>
      </c>
      <c r="AV96">
        <v>1.33078354239061</v>
      </c>
      <c r="AW96">
        <v>10.108512005845499</v>
      </c>
      <c r="AX96">
        <v>3.0818145192203601</v>
      </c>
      <c r="AY96">
        <v>4.5947781799999996</v>
      </c>
      <c r="AZ96">
        <v>1.40082478</v>
      </c>
      <c r="BA96">
        <v>0.68921672700000003</v>
      </c>
      <c r="BB96">
        <v>0.21012371699999999</v>
      </c>
      <c r="BC96">
        <v>3.9055614529999998</v>
      </c>
      <c r="BD96">
        <v>1.1907010629999999</v>
      </c>
      <c r="BE96">
        <v>3.4460836383564399</v>
      </c>
      <c r="BF96">
        <v>1.0506185860978501</v>
      </c>
      <c r="BG96">
        <v>7.3516450951604098</v>
      </c>
      <c r="BH96">
        <v>2.24131965034208</v>
      </c>
      <c r="BI96">
        <v>4.3650392752514904</v>
      </c>
      <c r="BJ96">
        <v>1.33078354239061</v>
      </c>
      <c r="BK96">
        <v>7.1219061859366501</v>
      </c>
      <c r="BL96">
        <v>2.1712784112688901</v>
      </c>
      <c r="BM96">
        <v>7.1219061859366501</v>
      </c>
      <c r="BN96">
        <v>2.1712784112688901</v>
      </c>
      <c r="BO96">
        <v>11.0274676427406</v>
      </c>
      <c r="BP96">
        <v>3.3619794755131198</v>
      </c>
      <c r="BQ96">
        <v>0</v>
      </c>
      <c r="BR96">
        <v>0</v>
      </c>
      <c r="BS96">
        <v>19.527807284019801</v>
      </c>
      <c r="BT96">
        <v>5.9535053212211499</v>
      </c>
      <c r="BU96">
        <v>13</v>
      </c>
      <c r="BV96">
        <v>10</v>
      </c>
      <c r="BW96">
        <v>17</v>
      </c>
      <c r="BX96">
        <v>20</v>
      </c>
      <c r="BY96">
        <v>36</v>
      </c>
      <c r="BZ96">
        <v>17</v>
      </c>
      <c r="CA96">
        <v>18</v>
      </c>
      <c r="CB96">
        <v>65</v>
      </c>
      <c r="CC96">
        <v>76</v>
      </c>
      <c r="CD96">
        <v>7</v>
      </c>
      <c r="CE96">
        <v>19</v>
      </c>
      <c r="CF96">
        <v>44</v>
      </c>
      <c r="CG96">
        <v>20</v>
      </c>
      <c r="CH96">
        <v>3</v>
      </c>
      <c r="CI96">
        <v>17</v>
      </c>
      <c r="CJ96">
        <v>15</v>
      </c>
      <c r="CK96">
        <v>32</v>
      </c>
      <c r="CL96">
        <v>19</v>
      </c>
      <c r="CM96">
        <v>31</v>
      </c>
      <c r="CN96">
        <v>31</v>
      </c>
      <c r="CO96">
        <v>48</v>
      </c>
      <c r="CP96">
        <v>0</v>
      </c>
      <c r="CQ96">
        <v>85</v>
      </c>
      <c r="CR96">
        <v>14</v>
      </c>
      <c r="CS96">
        <v>13</v>
      </c>
      <c r="CT96">
        <v>29</v>
      </c>
      <c r="CU96">
        <v>28</v>
      </c>
      <c r="CV96">
        <v>15</v>
      </c>
      <c r="CW96">
        <v>14</v>
      </c>
      <c r="CX96">
        <v>10</v>
      </c>
      <c r="CY96">
        <v>9</v>
      </c>
      <c r="CZ96">
        <v>23</v>
      </c>
      <c r="DA96">
        <v>22</v>
      </c>
      <c r="DB96">
        <v>11</v>
      </c>
      <c r="DC96">
        <v>10</v>
      </c>
      <c r="DD96">
        <v>21</v>
      </c>
      <c r="DE96">
        <v>20</v>
      </c>
      <c r="DF96">
        <v>13</v>
      </c>
      <c r="DG96">
        <v>13</v>
      </c>
      <c r="DH96">
        <v>23</v>
      </c>
      <c r="DI96">
        <v>20</v>
      </c>
      <c r="DJ96">
        <v>22</v>
      </c>
      <c r="DK96">
        <v>21</v>
      </c>
      <c r="DL96">
        <v>31</v>
      </c>
      <c r="DM96">
        <v>30</v>
      </c>
      <c r="DN96">
        <v>0</v>
      </c>
      <c r="DO96">
        <v>0</v>
      </c>
      <c r="DP96">
        <v>51</v>
      </c>
      <c r="DQ96">
        <v>49</v>
      </c>
      <c r="DR96">
        <v>2613218</v>
      </c>
      <c r="DS96">
        <v>0</v>
      </c>
      <c r="DT96">
        <v>0</v>
      </c>
      <c r="DU96">
        <v>0</v>
      </c>
      <c r="DV96">
        <v>0</v>
      </c>
      <c r="DW96">
        <v>0</v>
      </c>
      <c r="DX96">
        <v>6.5574279961957999E-2</v>
      </c>
      <c r="DY96">
        <v>2.5569893450000001E-4</v>
      </c>
    </row>
    <row r="97" spans="1:129" x14ac:dyDescent="0.75">
      <c r="A97">
        <v>13165</v>
      </c>
      <c r="B97">
        <v>6111005307</v>
      </c>
      <c r="C97" t="s">
        <v>137</v>
      </c>
      <c r="F97" t="s">
        <v>140</v>
      </c>
      <c r="G97" t="s">
        <v>440</v>
      </c>
      <c r="H97" t="s">
        <v>441</v>
      </c>
      <c r="I97">
        <v>9</v>
      </c>
      <c r="J97">
        <v>6330</v>
      </c>
      <c r="K97">
        <v>6305</v>
      </c>
      <c r="L97">
        <v>4397</v>
      </c>
      <c r="M97">
        <v>2353</v>
      </c>
      <c r="N97">
        <v>2427</v>
      </c>
      <c r="O97">
        <v>3611</v>
      </c>
      <c r="P97">
        <v>0.33208335369130798</v>
      </c>
      <c r="Q97">
        <v>7.9178179384197994E-2</v>
      </c>
      <c r="R97">
        <v>3147</v>
      </c>
      <c r="S97">
        <v>0.49715639810426498</v>
      </c>
      <c r="T97">
        <v>1053</v>
      </c>
      <c r="U97">
        <v>0.16701030927835001</v>
      </c>
      <c r="V97">
        <v>203</v>
      </c>
      <c r="W97">
        <v>5.6217114372750003E-2</v>
      </c>
      <c r="X97">
        <v>45</v>
      </c>
      <c r="Y97">
        <v>1.9124521886952999E-2</v>
      </c>
      <c r="Z97">
        <v>161</v>
      </c>
      <c r="AA97">
        <v>3.6615874459858998E-2</v>
      </c>
      <c r="AB97">
        <v>266</v>
      </c>
      <c r="AC97">
        <v>4.2022116903633E-2</v>
      </c>
      <c r="AD97">
        <v>907</v>
      </c>
      <c r="AE97">
        <v>0.143285939968404</v>
      </c>
      <c r="AF97">
        <v>0.116923076923078</v>
      </c>
      <c r="AG97">
        <v>6.99599123287671</v>
      </c>
      <c r="AH97">
        <v>62.632919999999899</v>
      </c>
      <c r="AI97">
        <v>0.15260268699999999</v>
      </c>
      <c r="AJ97">
        <v>20</v>
      </c>
      <c r="AK97">
        <v>0.3</v>
      </c>
      <c r="AL97">
        <v>19.721176416549302</v>
      </c>
      <c r="AM97">
        <v>208.65117498851501</v>
      </c>
      <c r="AN97">
        <v>13</v>
      </c>
      <c r="AO97">
        <v>5.3564070869389999E-3</v>
      </c>
      <c r="AP97">
        <v>5.2572038800993003E-2</v>
      </c>
      <c r="AQ97">
        <v>0.11815552720141401</v>
      </c>
      <c r="AR97">
        <v>4.7050422658807101</v>
      </c>
      <c r="AS97">
        <v>0</v>
      </c>
      <c r="AT97">
        <v>4.9319469456421396</v>
      </c>
      <c r="AU97">
        <v>5.9775003664435404</v>
      </c>
      <c r="AV97">
        <v>1.42520722891556</v>
      </c>
      <c r="AW97">
        <v>13.9475008550349</v>
      </c>
      <c r="AX97">
        <v>3.32548353413631</v>
      </c>
      <c r="AY97">
        <v>8.3020838500000007</v>
      </c>
      <c r="AZ97">
        <v>1.979454475</v>
      </c>
      <c r="BA97">
        <v>0.99625006199999999</v>
      </c>
      <c r="BB97">
        <v>0.23753453699999999</v>
      </c>
      <c r="BC97">
        <v>5.6454170179999998</v>
      </c>
      <c r="BD97">
        <v>1.3460290429999999</v>
      </c>
      <c r="BE97">
        <v>6.3095837201348504</v>
      </c>
      <c r="BF97">
        <v>1.5043854082997601</v>
      </c>
      <c r="BG97">
        <v>15.607917623491399</v>
      </c>
      <c r="BH97">
        <v>3.7213744310573</v>
      </c>
      <c r="BI97">
        <v>1.99250012214784</v>
      </c>
      <c r="BJ97">
        <v>0.47506907630518802</v>
      </c>
      <c r="BK97">
        <v>10.9587506718131</v>
      </c>
      <c r="BL97">
        <v>2.6128799196785302</v>
      </c>
      <c r="BM97">
        <v>7.9700004885913902</v>
      </c>
      <c r="BN97">
        <v>1.9002763052207501</v>
      </c>
      <c r="BO97">
        <v>17.600417745639302</v>
      </c>
      <c r="BP97">
        <v>4.1964435073624902</v>
      </c>
      <c r="BQ97">
        <v>0</v>
      </c>
      <c r="BR97">
        <v>0</v>
      </c>
      <c r="BS97">
        <v>30.5516685396003</v>
      </c>
      <c r="BT97">
        <v>7.2843925033462096</v>
      </c>
      <c r="BU97">
        <v>30</v>
      </c>
      <c r="BV97">
        <v>16</v>
      </c>
      <c r="BW97">
        <v>34</v>
      </c>
      <c r="BX97">
        <v>30</v>
      </c>
      <c r="BY97">
        <v>47</v>
      </c>
      <c r="BZ97">
        <v>22</v>
      </c>
      <c r="CA97">
        <v>18</v>
      </c>
      <c r="CB97">
        <v>30</v>
      </c>
      <c r="CC97">
        <v>54</v>
      </c>
      <c r="CD97">
        <v>4</v>
      </c>
      <c r="CE97">
        <v>18</v>
      </c>
      <c r="CF97">
        <v>42</v>
      </c>
      <c r="CG97">
        <v>25</v>
      </c>
      <c r="CH97">
        <v>3</v>
      </c>
      <c r="CI97">
        <v>17</v>
      </c>
      <c r="CJ97">
        <v>19</v>
      </c>
      <c r="CK97">
        <v>47</v>
      </c>
      <c r="CL97">
        <v>6</v>
      </c>
      <c r="CM97">
        <v>33</v>
      </c>
      <c r="CN97">
        <v>24</v>
      </c>
      <c r="CO97">
        <v>53</v>
      </c>
      <c r="CP97">
        <v>0</v>
      </c>
      <c r="CQ97">
        <v>92</v>
      </c>
      <c r="CR97">
        <v>18</v>
      </c>
      <c r="CS97">
        <v>15</v>
      </c>
      <c r="CT97">
        <v>39</v>
      </c>
      <c r="CU97">
        <v>30</v>
      </c>
      <c r="CV97">
        <v>25</v>
      </c>
      <c r="CW97">
        <v>20</v>
      </c>
      <c r="CX97">
        <v>19</v>
      </c>
      <c r="CY97">
        <v>12</v>
      </c>
      <c r="CZ97">
        <v>31</v>
      </c>
      <c r="DA97">
        <v>25</v>
      </c>
      <c r="DB97">
        <v>19</v>
      </c>
      <c r="DC97">
        <v>14</v>
      </c>
      <c r="DD97">
        <v>40</v>
      </c>
      <c r="DE97">
        <v>32</v>
      </c>
      <c r="DF97">
        <v>7</v>
      </c>
      <c r="DG97">
        <v>0</v>
      </c>
      <c r="DH97">
        <v>32</v>
      </c>
      <c r="DI97">
        <v>24</v>
      </c>
      <c r="DJ97">
        <v>25</v>
      </c>
      <c r="DK97">
        <v>19</v>
      </c>
      <c r="DL97">
        <v>45</v>
      </c>
      <c r="DM97">
        <v>36</v>
      </c>
      <c r="DN97">
        <v>0</v>
      </c>
      <c r="DO97">
        <v>0</v>
      </c>
      <c r="DP97">
        <v>69</v>
      </c>
      <c r="DQ97">
        <v>58</v>
      </c>
      <c r="DR97">
        <v>2687662</v>
      </c>
      <c r="DS97">
        <v>0</v>
      </c>
      <c r="DT97">
        <v>0</v>
      </c>
      <c r="DU97">
        <v>1</v>
      </c>
      <c r="DV97">
        <v>0</v>
      </c>
      <c r="DW97">
        <v>0</v>
      </c>
      <c r="DX97">
        <v>6.9552596835843E-2</v>
      </c>
      <c r="DY97">
        <v>2.629791615E-4</v>
      </c>
    </row>
    <row r="98" spans="1:129" x14ac:dyDescent="0.75">
      <c r="A98">
        <v>13166</v>
      </c>
      <c r="B98">
        <v>6111005308</v>
      </c>
      <c r="C98" t="s">
        <v>137</v>
      </c>
      <c r="F98" t="s">
        <v>140</v>
      </c>
      <c r="G98" t="s">
        <v>440</v>
      </c>
      <c r="H98" t="s">
        <v>441</v>
      </c>
      <c r="I98">
        <v>9</v>
      </c>
      <c r="J98">
        <v>2789</v>
      </c>
      <c r="K98">
        <v>2789</v>
      </c>
      <c r="L98">
        <v>1991</v>
      </c>
      <c r="M98">
        <v>1037</v>
      </c>
      <c r="N98">
        <v>1073</v>
      </c>
      <c r="O98">
        <v>1319</v>
      </c>
      <c r="P98">
        <v>0.27859447830763701</v>
      </c>
      <c r="Q98">
        <v>9.9655776359414999E-2</v>
      </c>
      <c r="R98">
        <v>798</v>
      </c>
      <c r="S98">
        <v>0.28612405880243802</v>
      </c>
      <c r="T98">
        <v>756</v>
      </c>
      <c r="U98">
        <v>0.27106489781283599</v>
      </c>
      <c r="V98">
        <v>58</v>
      </c>
      <c r="W98">
        <v>4.3972706595905998E-2</v>
      </c>
      <c r="X98">
        <v>12</v>
      </c>
      <c r="Y98">
        <v>1.1571841851495001E-2</v>
      </c>
      <c r="Z98">
        <v>109</v>
      </c>
      <c r="AA98">
        <v>5.4746358613762001E-2</v>
      </c>
      <c r="AB98">
        <v>206</v>
      </c>
      <c r="AC98">
        <v>7.3861599139476E-2</v>
      </c>
      <c r="AD98">
        <v>375</v>
      </c>
      <c r="AE98">
        <v>0.13445679455001699</v>
      </c>
      <c r="AF98">
        <v>0.116923076923078</v>
      </c>
      <c r="AG98">
        <v>6.99599123287671</v>
      </c>
      <c r="AH98">
        <v>62.632919999999899</v>
      </c>
      <c r="AI98">
        <v>0.15260268699999999</v>
      </c>
      <c r="AJ98">
        <v>20</v>
      </c>
      <c r="AK98">
        <v>0.3</v>
      </c>
      <c r="AL98">
        <v>17.844828400000001</v>
      </c>
      <c r="AM98">
        <v>311.63727669999901</v>
      </c>
      <c r="AN98">
        <v>0</v>
      </c>
      <c r="AO98">
        <v>0</v>
      </c>
      <c r="AP98">
        <v>5.3673824000000002E-2</v>
      </c>
      <c r="AQ98">
        <v>0.12925597799999999</v>
      </c>
      <c r="AR98">
        <v>5.720915937</v>
      </c>
      <c r="AS98">
        <v>0</v>
      </c>
      <c r="AT98">
        <v>3.5424403290000002</v>
      </c>
      <c r="AU98">
        <v>5.01470060953746</v>
      </c>
      <c r="AV98">
        <v>1.79380397446947</v>
      </c>
      <c r="AW98">
        <v>11.7009680889207</v>
      </c>
      <c r="AX98">
        <v>4.1855426070954298</v>
      </c>
      <c r="AY98">
        <v>6.9648619500000004</v>
      </c>
      <c r="AZ98">
        <v>2.4913943999999999</v>
      </c>
      <c r="BA98">
        <v>0.83578343399999999</v>
      </c>
      <c r="BB98">
        <v>0.29896732799999998</v>
      </c>
      <c r="BC98">
        <v>4.7361061259999904</v>
      </c>
      <c r="BD98">
        <v>1.6941481920000001</v>
      </c>
      <c r="BE98">
        <v>5.01470060953746</v>
      </c>
      <c r="BF98">
        <v>1.79380397446947</v>
      </c>
      <c r="BG98">
        <v>16.715668698458199</v>
      </c>
      <c r="BH98">
        <v>5.9793465815648998</v>
      </c>
      <c r="BI98">
        <v>0</v>
      </c>
      <c r="BJ98">
        <v>0</v>
      </c>
      <c r="BK98">
        <v>9.4722122624596494</v>
      </c>
      <c r="BL98">
        <v>3.38829639622011</v>
      </c>
      <c r="BM98">
        <v>7.52205091430619</v>
      </c>
      <c r="BN98">
        <v>2.6907059617042002</v>
      </c>
      <c r="BO98">
        <v>16.715668698458199</v>
      </c>
      <c r="BP98">
        <v>5.9793465815648998</v>
      </c>
      <c r="BQ98">
        <v>0</v>
      </c>
      <c r="BR98">
        <v>0</v>
      </c>
      <c r="BS98">
        <v>25.0735030476873</v>
      </c>
      <c r="BT98">
        <v>8.9690198723473404</v>
      </c>
      <c r="BU98">
        <v>21</v>
      </c>
      <c r="BV98">
        <v>29</v>
      </c>
      <c r="BW98">
        <v>12</v>
      </c>
      <c r="BX98">
        <v>53</v>
      </c>
      <c r="BY98">
        <v>32</v>
      </c>
      <c r="BZ98">
        <v>16</v>
      </c>
      <c r="CA98">
        <v>27</v>
      </c>
      <c r="CB98">
        <v>74</v>
      </c>
      <c r="CC98">
        <v>49</v>
      </c>
      <c r="CD98">
        <v>4</v>
      </c>
      <c r="CE98">
        <v>18</v>
      </c>
      <c r="CF98">
        <v>42</v>
      </c>
      <c r="CG98">
        <v>25</v>
      </c>
      <c r="CH98">
        <v>3</v>
      </c>
      <c r="CI98">
        <v>17</v>
      </c>
      <c r="CJ98">
        <v>18</v>
      </c>
      <c r="CK98">
        <v>60</v>
      </c>
      <c r="CL98">
        <v>0</v>
      </c>
      <c r="CM98">
        <v>34</v>
      </c>
      <c r="CN98">
        <v>27</v>
      </c>
      <c r="CO98">
        <v>60</v>
      </c>
      <c r="CP98">
        <v>0</v>
      </c>
      <c r="CQ98">
        <v>90</v>
      </c>
      <c r="CR98">
        <v>16</v>
      </c>
      <c r="CS98">
        <v>18</v>
      </c>
      <c r="CT98">
        <v>33</v>
      </c>
      <c r="CU98">
        <v>36</v>
      </c>
      <c r="CV98">
        <v>22</v>
      </c>
      <c r="CW98">
        <v>24</v>
      </c>
      <c r="CX98">
        <v>14</v>
      </c>
      <c r="CY98">
        <v>18</v>
      </c>
      <c r="CZ98">
        <v>26</v>
      </c>
      <c r="DA98">
        <v>31</v>
      </c>
      <c r="DB98">
        <v>16</v>
      </c>
      <c r="DC98">
        <v>17</v>
      </c>
      <c r="DD98">
        <v>43</v>
      </c>
      <c r="DE98">
        <v>48</v>
      </c>
      <c r="DF98">
        <v>0</v>
      </c>
      <c r="DG98">
        <v>0</v>
      </c>
      <c r="DH98">
        <v>29</v>
      </c>
      <c r="DI98">
        <v>32</v>
      </c>
      <c r="DJ98">
        <v>23</v>
      </c>
      <c r="DK98">
        <v>26</v>
      </c>
      <c r="DL98">
        <v>43</v>
      </c>
      <c r="DM98">
        <v>49</v>
      </c>
      <c r="DN98">
        <v>0</v>
      </c>
      <c r="DO98">
        <v>0</v>
      </c>
      <c r="DP98">
        <v>61</v>
      </c>
      <c r="DQ98">
        <v>67</v>
      </c>
      <c r="DR98">
        <v>3097963</v>
      </c>
      <c r="DS98">
        <v>0</v>
      </c>
      <c r="DT98">
        <v>0</v>
      </c>
      <c r="DU98">
        <v>2</v>
      </c>
      <c r="DV98">
        <v>0</v>
      </c>
      <c r="DW98">
        <v>0</v>
      </c>
      <c r="DX98">
        <v>0.10164588195877899</v>
      </c>
      <c r="DY98">
        <v>3.0308960200000002E-4</v>
      </c>
    </row>
    <row r="99" spans="1:129" x14ac:dyDescent="0.75">
      <c r="A99">
        <v>13167</v>
      </c>
      <c r="B99">
        <v>6111005401</v>
      </c>
      <c r="C99" t="s">
        <v>137</v>
      </c>
      <c r="F99" t="s">
        <v>140</v>
      </c>
      <c r="G99" t="s">
        <v>440</v>
      </c>
      <c r="H99" t="s">
        <v>441</v>
      </c>
      <c r="I99">
        <v>9</v>
      </c>
      <c r="J99">
        <v>4619</v>
      </c>
      <c r="K99">
        <v>4609</v>
      </c>
      <c r="L99">
        <v>3061</v>
      </c>
      <c r="M99">
        <v>1369</v>
      </c>
      <c r="N99">
        <v>1369</v>
      </c>
      <c r="O99">
        <v>2450</v>
      </c>
      <c r="P99">
        <v>0.32623906528878199</v>
      </c>
      <c r="Q99">
        <v>8.9591971230681994E-2</v>
      </c>
      <c r="R99">
        <v>2184</v>
      </c>
      <c r="S99">
        <v>0.47282961680017299</v>
      </c>
      <c r="T99">
        <v>828</v>
      </c>
      <c r="U99">
        <v>0.17964851377739199</v>
      </c>
      <c r="V99">
        <v>114</v>
      </c>
      <c r="W99">
        <v>4.6530612244897997E-2</v>
      </c>
      <c r="X99">
        <v>26</v>
      </c>
      <c r="Y99">
        <v>1.8991964937910999E-2</v>
      </c>
      <c r="Z99">
        <v>109</v>
      </c>
      <c r="AA99">
        <v>3.5609278013720998E-2</v>
      </c>
      <c r="AB99">
        <v>285</v>
      </c>
      <c r="AC99">
        <v>6.1701667027495001E-2</v>
      </c>
      <c r="AD99">
        <v>655</v>
      </c>
      <c r="AE99">
        <v>0.141805585624594</v>
      </c>
      <c r="AF99">
        <v>0.167179487179487</v>
      </c>
      <c r="AG99">
        <v>6.9306986301369902</v>
      </c>
      <c r="AH99">
        <v>62.414929999999899</v>
      </c>
      <c r="AI99">
        <v>0.16794445</v>
      </c>
      <c r="AJ99">
        <v>30</v>
      </c>
      <c r="AK99">
        <v>0.3</v>
      </c>
      <c r="AL99">
        <v>20.072841224085899</v>
      </c>
      <c r="AM99">
        <v>205.21653029752201</v>
      </c>
      <c r="AN99">
        <v>24</v>
      </c>
      <c r="AO99">
        <v>1.7531044558072001E-2</v>
      </c>
      <c r="AP99">
        <v>5.7587583122377002E-2</v>
      </c>
      <c r="AQ99">
        <v>0.102850371987863</v>
      </c>
      <c r="AR99">
        <v>4.1304294026831796</v>
      </c>
      <c r="AS99">
        <v>0</v>
      </c>
      <c r="AT99">
        <v>0.89943182584829295</v>
      </c>
      <c r="AU99">
        <v>5.54606410990929</v>
      </c>
      <c r="AV99">
        <v>1.52306351092159</v>
      </c>
      <c r="AW99">
        <v>13.37580167684</v>
      </c>
      <c r="AX99">
        <v>3.6732708204579598</v>
      </c>
      <c r="AY99">
        <v>9.4609328850000001</v>
      </c>
      <c r="AZ99">
        <v>2.5981671589999999</v>
      </c>
      <c r="BA99">
        <v>13.70204073</v>
      </c>
      <c r="BB99">
        <v>3.762862782</v>
      </c>
      <c r="BC99">
        <v>5.5460641050000001</v>
      </c>
      <c r="BD99">
        <v>1.523063507</v>
      </c>
      <c r="BE99">
        <v>6.5247813057756403</v>
      </c>
      <c r="BF99">
        <v>1.79183942461364</v>
      </c>
      <c r="BG99">
        <v>15.333236068572701</v>
      </c>
      <c r="BH99">
        <v>4.2108226478420496</v>
      </c>
      <c r="BI99">
        <v>4.2411078487541598</v>
      </c>
      <c r="BJ99">
        <v>1.1646956259988599</v>
      </c>
      <c r="BK99">
        <v>11.744606350396101</v>
      </c>
      <c r="BL99">
        <v>3.2253109643045499</v>
      </c>
      <c r="BM99">
        <v>6.1985422404868498</v>
      </c>
      <c r="BN99">
        <v>1.7022474533829499</v>
      </c>
      <c r="BO99">
        <v>15.6594751338615</v>
      </c>
      <c r="BP99">
        <v>4.3004146190727299</v>
      </c>
      <c r="BQ99">
        <v>0</v>
      </c>
      <c r="BR99">
        <v>0</v>
      </c>
      <c r="BS99">
        <v>27.077842418968899</v>
      </c>
      <c r="BT99">
        <v>7.4361336121466</v>
      </c>
      <c r="BU99">
        <v>29</v>
      </c>
      <c r="BV99">
        <v>23</v>
      </c>
      <c r="BW99">
        <v>32</v>
      </c>
      <c r="BX99">
        <v>34</v>
      </c>
      <c r="BY99">
        <v>35</v>
      </c>
      <c r="BZ99">
        <v>22</v>
      </c>
      <c r="CA99">
        <v>17</v>
      </c>
      <c r="CB99">
        <v>59</v>
      </c>
      <c r="CC99">
        <v>53</v>
      </c>
      <c r="CD99">
        <v>40</v>
      </c>
      <c r="CE99">
        <v>17</v>
      </c>
      <c r="CF99">
        <v>41</v>
      </c>
      <c r="CG99">
        <v>29</v>
      </c>
      <c r="CH99">
        <v>42</v>
      </c>
      <c r="CI99">
        <v>17</v>
      </c>
      <c r="CJ99">
        <v>20</v>
      </c>
      <c r="CK99">
        <v>47</v>
      </c>
      <c r="CL99">
        <v>13</v>
      </c>
      <c r="CM99">
        <v>36</v>
      </c>
      <c r="CN99">
        <v>19</v>
      </c>
      <c r="CO99">
        <v>48</v>
      </c>
      <c r="CP99">
        <v>0</v>
      </c>
      <c r="CQ99">
        <v>83</v>
      </c>
      <c r="CR99">
        <v>17</v>
      </c>
      <c r="CS99">
        <v>16</v>
      </c>
      <c r="CT99">
        <v>37</v>
      </c>
      <c r="CU99">
        <v>32</v>
      </c>
      <c r="CV99">
        <v>28</v>
      </c>
      <c r="CW99">
        <v>25</v>
      </c>
      <c r="CX99">
        <v>52</v>
      </c>
      <c r="CY99">
        <v>50</v>
      </c>
      <c r="CZ99">
        <v>30</v>
      </c>
      <c r="DA99">
        <v>28</v>
      </c>
      <c r="DB99">
        <v>20</v>
      </c>
      <c r="DC99">
        <v>17</v>
      </c>
      <c r="DD99">
        <v>40</v>
      </c>
      <c r="DE99">
        <v>35</v>
      </c>
      <c r="DF99">
        <v>13</v>
      </c>
      <c r="DG99">
        <v>12</v>
      </c>
      <c r="DH99">
        <v>34</v>
      </c>
      <c r="DI99">
        <v>30</v>
      </c>
      <c r="DJ99">
        <v>20</v>
      </c>
      <c r="DK99">
        <v>17</v>
      </c>
      <c r="DL99">
        <v>41</v>
      </c>
      <c r="DM99">
        <v>37</v>
      </c>
      <c r="DN99">
        <v>0</v>
      </c>
      <c r="DO99">
        <v>0</v>
      </c>
      <c r="DP99">
        <v>64</v>
      </c>
      <c r="DQ99">
        <v>59</v>
      </c>
      <c r="DR99">
        <v>1598946</v>
      </c>
      <c r="DS99">
        <v>0</v>
      </c>
      <c r="DT99">
        <v>0</v>
      </c>
      <c r="DU99">
        <v>1</v>
      </c>
      <c r="DV99">
        <v>0</v>
      </c>
      <c r="DW99">
        <v>0</v>
      </c>
      <c r="DX99">
        <v>5.6123488777823E-2</v>
      </c>
      <c r="DY99">
        <v>1.5645470700000001E-4</v>
      </c>
    </row>
    <row r="100" spans="1:129" x14ac:dyDescent="0.75">
      <c r="A100">
        <v>13168</v>
      </c>
      <c r="B100">
        <v>6111005403</v>
      </c>
      <c r="C100" t="s">
        <v>137</v>
      </c>
      <c r="F100" t="s">
        <v>140</v>
      </c>
      <c r="G100" t="s">
        <v>440</v>
      </c>
      <c r="H100" t="s">
        <v>441</v>
      </c>
      <c r="I100">
        <v>9</v>
      </c>
      <c r="J100">
        <v>2614</v>
      </c>
      <c r="K100">
        <v>2607</v>
      </c>
      <c r="L100">
        <v>1729</v>
      </c>
      <c r="M100">
        <v>983</v>
      </c>
      <c r="N100">
        <v>1051</v>
      </c>
      <c r="O100">
        <v>1309</v>
      </c>
      <c r="P100">
        <v>0.46984906741281801</v>
      </c>
      <c r="Q100">
        <v>0.14806272157171499</v>
      </c>
      <c r="R100">
        <v>1571</v>
      </c>
      <c r="S100">
        <v>0.60099464422341198</v>
      </c>
      <c r="T100">
        <v>883</v>
      </c>
      <c r="U100">
        <v>0.33870349060222399</v>
      </c>
      <c r="V100">
        <v>56</v>
      </c>
      <c r="W100">
        <v>4.2780748663101997E-2</v>
      </c>
      <c r="X100">
        <v>34</v>
      </c>
      <c r="Y100">
        <v>3.4587995930823998E-2</v>
      </c>
      <c r="Z100">
        <v>229</v>
      </c>
      <c r="AA100">
        <v>0.132446500867553</v>
      </c>
      <c r="AB100">
        <v>163</v>
      </c>
      <c r="AC100">
        <v>6.2356541698546E-2</v>
      </c>
      <c r="AD100">
        <v>548</v>
      </c>
      <c r="AE100">
        <v>0.20964039785768901</v>
      </c>
      <c r="AF100">
        <v>0.19179487179487301</v>
      </c>
      <c r="AG100">
        <v>6.9613857534246604</v>
      </c>
      <c r="AH100">
        <v>62.05106</v>
      </c>
      <c r="AI100">
        <v>0.15765447099999999</v>
      </c>
      <c r="AJ100">
        <v>30</v>
      </c>
      <c r="AK100">
        <v>0.3</v>
      </c>
      <c r="AL100">
        <v>19.63070647</v>
      </c>
      <c r="AM100">
        <v>902.00726069999905</v>
      </c>
      <c r="AN100">
        <v>127</v>
      </c>
      <c r="AO100">
        <v>0.120837297811608</v>
      </c>
      <c r="AP100">
        <v>6.0405528E-2</v>
      </c>
      <c r="AQ100">
        <v>0.107228262</v>
      </c>
      <c r="AR100">
        <v>4.8216038870000002</v>
      </c>
      <c r="AS100">
        <v>0</v>
      </c>
      <c r="AT100">
        <v>0.97165340700000002</v>
      </c>
      <c r="AU100">
        <v>7.9874341460179004</v>
      </c>
      <c r="AV100">
        <v>2.5170662667191501</v>
      </c>
      <c r="AW100">
        <v>18.7939626965127</v>
      </c>
      <c r="AX100">
        <v>5.9225088628685896</v>
      </c>
      <c r="AY100">
        <v>12.216075741999999</v>
      </c>
      <c r="AZ100">
        <v>3.8496307719999998</v>
      </c>
      <c r="BA100">
        <v>19.733660814</v>
      </c>
      <c r="BB100">
        <v>6.2186343239999999</v>
      </c>
      <c r="BC100">
        <v>7.9874341390000003</v>
      </c>
      <c r="BD100">
        <v>2.5170662739999998</v>
      </c>
      <c r="BE100">
        <v>8.9271322808435407</v>
      </c>
      <c r="BF100">
        <v>2.81319170986258</v>
      </c>
      <c r="BG100">
        <v>38.997472595263801</v>
      </c>
      <c r="BH100">
        <v>12.289205890452299</v>
      </c>
      <c r="BI100">
        <v>16.914566426861398</v>
      </c>
      <c r="BJ100">
        <v>5.3302579765817297</v>
      </c>
      <c r="BK100">
        <v>17.854264561687</v>
      </c>
      <c r="BL100">
        <v>5.6263834197251699</v>
      </c>
      <c r="BM100">
        <v>9.8668304156691704</v>
      </c>
      <c r="BN100">
        <v>3.10931715300601</v>
      </c>
      <c r="BO100">
        <v>25.371849640292101</v>
      </c>
      <c r="BP100">
        <v>7.9953869648726004</v>
      </c>
      <c r="BQ100">
        <v>0</v>
      </c>
      <c r="BR100">
        <v>0</v>
      </c>
      <c r="BS100">
        <v>38.997472595263801</v>
      </c>
      <c r="BT100">
        <v>12.289205890452299</v>
      </c>
      <c r="BU100">
        <v>53</v>
      </c>
      <c r="BV100">
        <v>54</v>
      </c>
      <c r="BW100">
        <v>45</v>
      </c>
      <c r="BX100">
        <v>65</v>
      </c>
      <c r="BY100">
        <v>31</v>
      </c>
      <c r="BZ100">
        <v>34</v>
      </c>
      <c r="CA100">
        <v>54</v>
      </c>
      <c r="CB100">
        <v>60</v>
      </c>
      <c r="CC100">
        <v>81</v>
      </c>
      <c r="CD100">
        <v>67</v>
      </c>
      <c r="CE100">
        <v>17</v>
      </c>
      <c r="CF100">
        <v>40</v>
      </c>
      <c r="CG100">
        <v>26</v>
      </c>
      <c r="CH100">
        <v>42</v>
      </c>
      <c r="CI100">
        <v>17</v>
      </c>
      <c r="CJ100">
        <v>19</v>
      </c>
      <c r="CK100">
        <v>83</v>
      </c>
      <c r="CL100">
        <v>36</v>
      </c>
      <c r="CM100">
        <v>38</v>
      </c>
      <c r="CN100">
        <v>21</v>
      </c>
      <c r="CO100">
        <v>54</v>
      </c>
      <c r="CP100">
        <v>0</v>
      </c>
      <c r="CQ100">
        <v>83</v>
      </c>
      <c r="CR100">
        <v>23</v>
      </c>
      <c r="CS100">
        <v>25</v>
      </c>
      <c r="CT100">
        <v>48</v>
      </c>
      <c r="CU100">
        <v>48</v>
      </c>
      <c r="CV100">
        <v>34</v>
      </c>
      <c r="CW100">
        <v>34</v>
      </c>
      <c r="CX100">
        <v>64</v>
      </c>
      <c r="CY100">
        <v>65</v>
      </c>
      <c r="CZ100">
        <v>41</v>
      </c>
      <c r="DA100">
        <v>42</v>
      </c>
      <c r="DB100">
        <v>26</v>
      </c>
      <c r="DC100">
        <v>26</v>
      </c>
      <c r="DD100">
        <v>78</v>
      </c>
      <c r="DE100">
        <v>77</v>
      </c>
      <c r="DF100">
        <v>46</v>
      </c>
      <c r="DG100">
        <v>43</v>
      </c>
      <c r="DH100">
        <v>47</v>
      </c>
      <c r="DI100">
        <v>48</v>
      </c>
      <c r="DJ100">
        <v>29</v>
      </c>
      <c r="DK100">
        <v>29</v>
      </c>
      <c r="DL100">
        <v>59</v>
      </c>
      <c r="DM100">
        <v>60</v>
      </c>
      <c r="DN100">
        <v>0</v>
      </c>
      <c r="DO100">
        <v>0</v>
      </c>
      <c r="DP100">
        <v>79</v>
      </c>
      <c r="DQ100">
        <v>79</v>
      </c>
      <c r="DR100">
        <v>754120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3.7202831812392999E-2</v>
      </c>
      <c r="DY100">
        <v>7.3780155000000006E-5</v>
      </c>
    </row>
    <row r="101" spans="1:129" x14ac:dyDescent="0.75">
      <c r="A101">
        <v>13169</v>
      </c>
      <c r="B101">
        <v>6111005404</v>
      </c>
      <c r="C101" t="s">
        <v>137</v>
      </c>
      <c r="F101" t="s">
        <v>140</v>
      </c>
      <c r="G101" t="s">
        <v>440</v>
      </c>
      <c r="H101" t="s">
        <v>441</v>
      </c>
      <c r="I101">
        <v>9</v>
      </c>
      <c r="J101">
        <v>4039</v>
      </c>
      <c r="K101">
        <v>4039</v>
      </c>
      <c r="L101">
        <v>2738</v>
      </c>
      <c r="M101">
        <v>1277</v>
      </c>
      <c r="N101">
        <v>1294</v>
      </c>
      <c r="O101">
        <v>2084</v>
      </c>
      <c r="P101">
        <v>0.28385739044317898</v>
      </c>
      <c r="Q101">
        <v>7.3793918204623998E-2</v>
      </c>
      <c r="R101">
        <v>2023</v>
      </c>
      <c r="S101">
        <v>0.50086655112651601</v>
      </c>
      <c r="T101">
        <v>270</v>
      </c>
      <c r="U101">
        <v>6.6848229759842004E-2</v>
      </c>
      <c r="V101">
        <v>66</v>
      </c>
      <c r="W101">
        <v>3.1669865642993997E-2</v>
      </c>
      <c r="X101">
        <v>49</v>
      </c>
      <c r="Y101">
        <v>3.8371182458888001E-2</v>
      </c>
      <c r="Z101">
        <v>144</v>
      </c>
      <c r="AA101">
        <v>5.2593133674214997E-2</v>
      </c>
      <c r="AB101">
        <v>216</v>
      </c>
      <c r="AC101">
        <v>5.3478583807873001E-2</v>
      </c>
      <c r="AD101">
        <v>894</v>
      </c>
      <c r="AE101">
        <v>0.22134191631591901</v>
      </c>
      <c r="AF101">
        <v>0.17948717948717999</v>
      </c>
      <c r="AG101">
        <v>6.9576827397260299</v>
      </c>
      <c r="AH101">
        <v>62.600020000000001</v>
      </c>
      <c r="AI101">
        <v>0.159146701</v>
      </c>
      <c r="AJ101">
        <v>30</v>
      </c>
      <c r="AK101">
        <v>0.3</v>
      </c>
      <c r="AL101">
        <v>18.0062922835879</v>
      </c>
      <c r="AM101">
        <v>286.91635691410698</v>
      </c>
      <c r="AN101">
        <v>46</v>
      </c>
      <c r="AO101">
        <v>3.5548686244204E-2</v>
      </c>
      <c r="AP101">
        <v>5.4923944746686999E-2</v>
      </c>
      <c r="AQ101">
        <v>0.10451067788438601</v>
      </c>
      <c r="AR101">
        <v>4.0854546449228302</v>
      </c>
      <c r="AS101">
        <v>0</v>
      </c>
      <c r="AT101">
        <v>1.6764304935396199</v>
      </c>
      <c r="AU101">
        <v>4.8255756375340404</v>
      </c>
      <c r="AV101">
        <v>1.2544966094786001</v>
      </c>
      <c r="AW101">
        <v>11.9220103986135</v>
      </c>
      <c r="AX101">
        <v>3.0993445645942002</v>
      </c>
      <c r="AY101">
        <v>7.3802921399999999</v>
      </c>
      <c r="AZ101">
        <v>1.9186418679999999</v>
      </c>
      <c r="BA101">
        <v>11.92201038</v>
      </c>
      <c r="BB101">
        <v>3.0993445560000001</v>
      </c>
      <c r="BC101">
        <v>4.8255756299999897</v>
      </c>
      <c r="BD101">
        <v>1.254496606</v>
      </c>
      <c r="BE101">
        <v>5.3932904184204</v>
      </c>
      <c r="BF101">
        <v>1.4020844458878501</v>
      </c>
      <c r="BG101">
        <v>16.4637286457043</v>
      </c>
      <c r="BH101">
        <v>4.2800472558681903</v>
      </c>
      <c r="BI101">
        <v>5.3932904184204</v>
      </c>
      <c r="BJ101">
        <v>1.4020844458878501</v>
      </c>
      <c r="BK101">
        <v>9.9350086655112602</v>
      </c>
      <c r="BL101">
        <v>2.5827871371618398</v>
      </c>
      <c r="BM101">
        <v>5.6771478088635696</v>
      </c>
      <c r="BN101">
        <v>1.47587836409248</v>
      </c>
      <c r="BO101">
        <v>13.6251547412725</v>
      </c>
      <c r="BP101">
        <v>3.5421080738219501</v>
      </c>
      <c r="BQ101">
        <v>0</v>
      </c>
      <c r="BR101">
        <v>0</v>
      </c>
      <c r="BS101">
        <v>24.411735578113301</v>
      </c>
      <c r="BT101">
        <v>6.3462769655976601</v>
      </c>
      <c r="BU101">
        <v>22</v>
      </c>
      <c r="BV101">
        <v>13</v>
      </c>
      <c r="BW101">
        <v>35</v>
      </c>
      <c r="BX101">
        <v>6</v>
      </c>
      <c r="BY101">
        <v>18</v>
      </c>
      <c r="BZ101">
        <v>36</v>
      </c>
      <c r="CA101">
        <v>26</v>
      </c>
      <c r="CB101">
        <v>47</v>
      </c>
      <c r="CC101">
        <v>84</v>
      </c>
      <c r="CD101">
        <v>54</v>
      </c>
      <c r="CE101">
        <v>17</v>
      </c>
      <c r="CF101">
        <v>42</v>
      </c>
      <c r="CG101">
        <v>26</v>
      </c>
      <c r="CH101">
        <v>42</v>
      </c>
      <c r="CI101">
        <v>17</v>
      </c>
      <c r="CJ101">
        <v>19</v>
      </c>
      <c r="CK101">
        <v>58</v>
      </c>
      <c r="CL101">
        <v>19</v>
      </c>
      <c r="CM101">
        <v>35</v>
      </c>
      <c r="CN101">
        <v>20</v>
      </c>
      <c r="CO101">
        <v>48</v>
      </c>
      <c r="CP101">
        <v>0</v>
      </c>
      <c r="CQ101">
        <v>86</v>
      </c>
      <c r="CR101">
        <v>15</v>
      </c>
      <c r="CS101">
        <v>13</v>
      </c>
      <c r="CT101">
        <v>33</v>
      </c>
      <c r="CU101">
        <v>28</v>
      </c>
      <c r="CV101">
        <v>23</v>
      </c>
      <c r="CW101">
        <v>19</v>
      </c>
      <c r="CX101">
        <v>49</v>
      </c>
      <c r="CY101">
        <v>45</v>
      </c>
      <c r="CZ101">
        <v>27</v>
      </c>
      <c r="DA101">
        <v>23</v>
      </c>
      <c r="DB101">
        <v>17</v>
      </c>
      <c r="DC101">
        <v>13</v>
      </c>
      <c r="DD101">
        <v>42</v>
      </c>
      <c r="DE101">
        <v>36</v>
      </c>
      <c r="DF101">
        <v>16</v>
      </c>
      <c r="DG101">
        <v>14</v>
      </c>
      <c r="DH101">
        <v>30</v>
      </c>
      <c r="DI101">
        <v>24</v>
      </c>
      <c r="DJ101">
        <v>19</v>
      </c>
      <c r="DK101">
        <v>16</v>
      </c>
      <c r="DL101">
        <v>37</v>
      </c>
      <c r="DM101">
        <v>32</v>
      </c>
      <c r="DN101">
        <v>0</v>
      </c>
      <c r="DO101">
        <v>0</v>
      </c>
      <c r="DP101">
        <v>60</v>
      </c>
      <c r="DQ101">
        <v>52</v>
      </c>
      <c r="DR101">
        <v>1593602</v>
      </c>
      <c r="DS101">
        <v>0</v>
      </c>
      <c r="DT101">
        <v>0</v>
      </c>
      <c r="DU101">
        <v>0</v>
      </c>
      <c r="DV101">
        <v>0</v>
      </c>
      <c r="DW101">
        <v>0</v>
      </c>
      <c r="DX101">
        <v>6.5452578758812996E-2</v>
      </c>
      <c r="DY101">
        <v>1.55932538E-4</v>
      </c>
    </row>
    <row r="102" spans="1:129" x14ac:dyDescent="0.75">
      <c r="A102">
        <v>13170</v>
      </c>
      <c r="B102">
        <v>6111005502</v>
      </c>
      <c r="C102" t="s">
        <v>137</v>
      </c>
      <c r="F102" t="s">
        <v>140</v>
      </c>
      <c r="G102" t="s">
        <v>440</v>
      </c>
      <c r="H102" t="s">
        <v>441</v>
      </c>
      <c r="I102">
        <v>9</v>
      </c>
      <c r="J102">
        <v>5428</v>
      </c>
      <c r="K102">
        <v>5428</v>
      </c>
      <c r="L102">
        <v>3531</v>
      </c>
      <c r="M102">
        <v>2177</v>
      </c>
      <c r="N102">
        <v>2340</v>
      </c>
      <c r="O102">
        <v>3102</v>
      </c>
      <c r="P102">
        <v>0.35666912306558501</v>
      </c>
      <c r="Q102">
        <v>0.14400894556875801</v>
      </c>
      <c r="R102">
        <v>2724</v>
      </c>
      <c r="S102">
        <v>0.50184229918938805</v>
      </c>
      <c r="T102">
        <v>1148</v>
      </c>
      <c r="U102">
        <v>0.211495946941783</v>
      </c>
      <c r="V102">
        <v>371</v>
      </c>
      <c r="W102">
        <v>0.11960025789813</v>
      </c>
      <c r="X102">
        <v>203</v>
      </c>
      <c r="Y102">
        <v>9.3247588424437006E-2</v>
      </c>
      <c r="Z102">
        <v>385</v>
      </c>
      <c r="AA102">
        <v>0.109034267912772</v>
      </c>
      <c r="AB102">
        <v>591</v>
      </c>
      <c r="AC102">
        <v>0.108879882092851</v>
      </c>
      <c r="AD102">
        <v>395</v>
      </c>
      <c r="AE102">
        <v>7.2770817980839994E-2</v>
      </c>
      <c r="AF102">
        <v>0.18666666666666801</v>
      </c>
      <c r="AG102">
        <v>6.9232279452054799</v>
      </c>
      <c r="AH102">
        <v>61.784030000000001</v>
      </c>
      <c r="AI102">
        <v>0.17484739199999999</v>
      </c>
      <c r="AJ102">
        <v>30</v>
      </c>
      <c r="AK102">
        <v>0.3</v>
      </c>
      <c r="AL102">
        <v>25.627264028874201</v>
      </c>
      <c r="AM102">
        <v>1307.8873969026099</v>
      </c>
      <c r="AN102">
        <v>207</v>
      </c>
      <c r="AO102">
        <v>8.8461538461537995E-2</v>
      </c>
      <c r="AP102">
        <v>6.7656516568594005E-2</v>
      </c>
      <c r="AQ102">
        <v>0.13789285490917799</v>
      </c>
      <c r="AR102">
        <v>3.3428648386326998</v>
      </c>
      <c r="AS102">
        <v>1.5008568203008901</v>
      </c>
      <c r="AT102">
        <v>0.45485337644457202</v>
      </c>
      <c r="AU102">
        <v>6.0633750921149403</v>
      </c>
      <c r="AV102">
        <v>2.4481520746688799</v>
      </c>
      <c r="AW102">
        <v>13.553426676492199</v>
      </c>
      <c r="AX102">
        <v>5.4723399316128001</v>
      </c>
      <c r="AY102">
        <v>11.056742813</v>
      </c>
      <c r="AZ102">
        <v>4.4642773260000004</v>
      </c>
      <c r="BA102">
        <v>14.9801031659999</v>
      </c>
      <c r="BB102">
        <v>6.0483757320000002</v>
      </c>
      <c r="BC102">
        <v>6.0633750909999904</v>
      </c>
      <c r="BD102">
        <v>2.448152082</v>
      </c>
      <c r="BE102">
        <v>8.2033898305084492</v>
      </c>
      <c r="BF102">
        <v>3.3122057480814302</v>
      </c>
      <c r="BG102">
        <v>31.743551952836999</v>
      </c>
      <c r="BH102">
        <v>12.8167961556194</v>
      </c>
      <c r="BI102">
        <v>11.413411938098699</v>
      </c>
      <c r="BJ102">
        <v>4.6082862582002502</v>
      </c>
      <c r="BK102">
        <v>14.9801031687545</v>
      </c>
      <c r="BL102">
        <v>6.0483757138878298</v>
      </c>
      <c r="BM102">
        <v>10.7000736919675</v>
      </c>
      <c r="BN102">
        <v>4.3202683670627398</v>
      </c>
      <c r="BO102">
        <v>14.2667649226234</v>
      </c>
      <c r="BP102">
        <v>5.7603578227503203</v>
      </c>
      <c r="BQ102">
        <v>26.750184229918801</v>
      </c>
      <c r="BR102">
        <v>10.800670917656801</v>
      </c>
      <c r="BS102">
        <v>27.463522476049999</v>
      </c>
      <c r="BT102">
        <v>11.0886888087943</v>
      </c>
      <c r="BU102">
        <v>34</v>
      </c>
      <c r="BV102">
        <v>53</v>
      </c>
      <c r="BW102">
        <v>35</v>
      </c>
      <c r="BX102">
        <v>41</v>
      </c>
      <c r="BY102">
        <v>90</v>
      </c>
      <c r="BZ102">
        <v>65</v>
      </c>
      <c r="CA102">
        <v>48</v>
      </c>
      <c r="CB102">
        <v>95</v>
      </c>
      <c r="CC102">
        <v>13</v>
      </c>
      <c r="CD102">
        <v>62</v>
      </c>
      <c r="CE102">
        <v>17</v>
      </c>
      <c r="CF102">
        <v>38</v>
      </c>
      <c r="CG102">
        <v>31</v>
      </c>
      <c r="CH102">
        <v>42</v>
      </c>
      <c r="CI102">
        <v>17</v>
      </c>
      <c r="CJ102">
        <v>23</v>
      </c>
      <c r="CK102">
        <v>89</v>
      </c>
      <c r="CL102">
        <v>32</v>
      </c>
      <c r="CM102">
        <v>42</v>
      </c>
      <c r="CN102">
        <v>30</v>
      </c>
      <c r="CO102">
        <v>40</v>
      </c>
      <c r="CP102">
        <v>75</v>
      </c>
      <c r="CQ102">
        <v>77</v>
      </c>
      <c r="CR102">
        <v>18</v>
      </c>
      <c r="CS102">
        <v>24</v>
      </c>
      <c r="CT102">
        <v>38</v>
      </c>
      <c r="CU102">
        <v>44</v>
      </c>
      <c r="CV102">
        <v>31</v>
      </c>
      <c r="CW102">
        <v>39</v>
      </c>
      <c r="CX102">
        <v>54</v>
      </c>
      <c r="CY102">
        <v>64</v>
      </c>
      <c r="CZ102">
        <v>33</v>
      </c>
      <c r="DA102">
        <v>41</v>
      </c>
      <c r="DB102">
        <v>24</v>
      </c>
      <c r="DC102">
        <v>30</v>
      </c>
      <c r="DD102">
        <v>69</v>
      </c>
      <c r="DE102">
        <v>78</v>
      </c>
      <c r="DF102">
        <v>33</v>
      </c>
      <c r="DG102">
        <v>38</v>
      </c>
      <c r="DH102">
        <v>41</v>
      </c>
      <c r="DI102">
        <v>50</v>
      </c>
      <c r="DJ102">
        <v>31</v>
      </c>
      <c r="DK102">
        <v>38</v>
      </c>
      <c r="DL102">
        <v>38</v>
      </c>
      <c r="DM102">
        <v>47</v>
      </c>
      <c r="DN102">
        <v>72</v>
      </c>
      <c r="DO102">
        <v>78</v>
      </c>
      <c r="DP102">
        <v>65</v>
      </c>
      <c r="DQ102">
        <v>75</v>
      </c>
      <c r="DR102">
        <v>1736066</v>
      </c>
      <c r="DS102">
        <v>24048</v>
      </c>
      <c r="DT102">
        <v>0</v>
      </c>
      <c r="DU102">
        <v>1</v>
      </c>
      <c r="DV102">
        <v>0</v>
      </c>
      <c r="DW102">
        <v>0</v>
      </c>
      <c r="DX102">
        <v>7.2313459410447006E-2</v>
      </c>
      <c r="DY102">
        <v>1.722004235E-4</v>
      </c>
    </row>
    <row r="103" spans="1:129" x14ac:dyDescent="0.75">
      <c r="A103">
        <v>13171</v>
      </c>
      <c r="B103">
        <v>6111005503</v>
      </c>
      <c r="C103" t="s">
        <v>137</v>
      </c>
      <c r="F103" t="s">
        <v>140</v>
      </c>
      <c r="G103" t="s">
        <v>440</v>
      </c>
      <c r="H103" t="s">
        <v>441</v>
      </c>
      <c r="I103">
        <v>9</v>
      </c>
      <c r="J103">
        <v>4200</v>
      </c>
      <c r="K103">
        <v>4172</v>
      </c>
      <c r="L103">
        <v>2472</v>
      </c>
      <c r="M103">
        <v>1302</v>
      </c>
      <c r="N103">
        <v>1444</v>
      </c>
      <c r="O103">
        <v>1502</v>
      </c>
      <c r="P103">
        <v>0.433183125599233</v>
      </c>
      <c r="Q103">
        <v>0.117611992580181</v>
      </c>
      <c r="R103">
        <v>2328</v>
      </c>
      <c r="S103">
        <v>0.55428571428571405</v>
      </c>
      <c r="T103">
        <v>1302</v>
      </c>
      <c r="U103">
        <v>0.31208053691275101</v>
      </c>
      <c r="V103">
        <v>116</v>
      </c>
      <c r="W103">
        <v>7.7230359520639003E-2</v>
      </c>
      <c r="X103">
        <v>0</v>
      </c>
      <c r="Y103">
        <v>0</v>
      </c>
      <c r="Z103">
        <v>111</v>
      </c>
      <c r="AA103">
        <v>4.4902912621359002E-2</v>
      </c>
      <c r="AB103">
        <v>369</v>
      </c>
      <c r="AC103">
        <v>8.7857142857142995E-2</v>
      </c>
      <c r="AD103">
        <v>631</v>
      </c>
      <c r="AE103">
        <v>0.150238095238095</v>
      </c>
      <c r="AF103">
        <v>0.15384615384615399</v>
      </c>
      <c r="AG103">
        <v>6.8844717808219196</v>
      </c>
      <c r="AH103">
        <v>61.904789999999899</v>
      </c>
      <c r="AI103">
        <v>0.187531641</v>
      </c>
      <c r="AJ103">
        <v>30</v>
      </c>
      <c r="AK103">
        <v>0.3</v>
      </c>
      <c r="AL103">
        <v>28.780722767583399</v>
      </c>
      <c r="AM103">
        <v>324.564688234578</v>
      </c>
      <c r="AN103">
        <v>147</v>
      </c>
      <c r="AO103">
        <v>0.10180055401662</v>
      </c>
      <c r="AP103">
        <v>6.7301740923767006E-2</v>
      </c>
      <c r="AQ103">
        <v>0.14156626438814199</v>
      </c>
      <c r="AR103">
        <v>1.82713547825809</v>
      </c>
      <c r="AS103">
        <v>3.3976551749098101</v>
      </c>
      <c r="AT103">
        <v>0.38576863894319902</v>
      </c>
      <c r="AU103">
        <v>6.93093000958772</v>
      </c>
      <c r="AV103">
        <v>1.88179188128289</v>
      </c>
      <c r="AW103">
        <v>16.894141898369998</v>
      </c>
      <c r="AX103">
        <v>4.5868677106270503</v>
      </c>
      <c r="AY103">
        <v>15.1614094099999</v>
      </c>
      <c r="AZ103">
        <v>4.1164197549999999</v>
      </c>
      <c r="BA103">
        <v>18.193691292</v>
      </c>
      <c r="BB103">
        <v>4.9397037060000004</v>
      </c>
      <c r="BC103">
        <v>7.3641131419999999</v>
      </c>
      <c r="BD103">
        <v>1.9994038810000001</v>
      </c>
      <c r="BE103">
        <v>10.3963950143815</v>
      </c>
      <c r="BF103">
        <v>2.8226878219243399</v>
      </c>
      <c r="BG103">
        <v>26.424170661553202</v>
      </c>
      <c r="BH103">
        <v>7.1743315473910396</v>
      </c>
      <c r="BI103">
        <v>14.7282262703739</v>
      </c>
      <c r="BJ103">
        <v>3.9988077477261501</v>
      </c>
      <c r="BK103">
        <v>18.193691275167701</v>
      </c>
      <c r="BL103">
        <v>4.9397036883676</v>
      </c>
      <c r="BM103">
        <v>13.428676893576201</v>
      </c>
      <c r="BN103">
        <v>3.6459717699856098</v>
      </c>
      <c r="BO103">
        <v>10.3963950143815</v>
      </c>
      <c r="BP103">
        <v>2.8226878219243399</v>
      </c>
      <c r="BQ103">
        <v>37.253748801534002</v>
      </c>
      <c r="BR103">
        <v>10.114631361895499</v>
      </c>
      <c r="BS103">
        <v>32.921917545541703</v>
      </c>
      <c r="BT103">
        <v>8.9385114360937497</v>
      </c>
      <c r="BU103">
        <v>47</v>
      </c>
      <c r="BV103">
        <v>40</v>
      </c>
      <c r="BW103">
        <v>40</v>
      </c>
      <c r="BX103">
        <v>60</v>
      </c>
      <c r="BY103">
        <v>67</v>
      </c>
      <c r="BZ103">
        <v>0</v>
      </c>
      <c r="CA103">
        <v>22</v>
      </c>
      <c r="CB103">
        <v>86</v>
      </c>
      <c r="CC103">
        <v>57</v>
      </c>
      <c r="CD103">
        <v>24</v>
      </c>
      <c r="CE103">
        <v>16</v>
      </c>
      <c r="CF103">
        <v>39</v>
      </c>
      <c r="CG103">
        <v>35</v>
      </c>
      <c r="CH103">
        <v>42</v>
      </c>
      <c r="CI103">
        <v>17</v>
      </c>
      <c r="CJ103">
        <v>24</v>
      </c>
      <c r="CK103">
        <v>61</v>
      </c>
      <c r="CL103">
        <v>34</v>
      </c>
      <c r="CM103">
        <v>42</v>
      </c>
      <c r="CN103">
        <v>31</v>
      </c>
      <c r="CO103">
        <v>24</v>
      </c>
      <c r="CP103">
        <v>86</v>
      </c>
      <c r="CQ103">
        <v>76</v>
      </c>
      <c r="CR103">
        <v>20</v>
      </c>
      <c r="CS103">
        <v>19</v>
      </c>
      <c r="CT103">
        <v>45</v>
      </c>
      <c r="CU103">
        <v>39</v>
      </c>
      <c r="CV103">
        <v>40</v>
      </c>
      <c r="CW103">
        <v>36</v>
      </c>
      <c r="CX103">
        <v>61</v>
      </c>
      <c r="CY103">
        <v>58</v>
      </c>
      <c r="CZ103">
        <v>38</v>
      </c>
      <c r="DA103">
        <v>36</v>
      </c>
      <c r="DB103">
        <v>29</v>
      </c>
      <c r="DC103">
        <v>26</v>
      </c>
      <c r="DD103">
        <v>61</v>
      </c>
      <c r="DE103">
        <v>55</v>
      </c>
      <c r="DF103">
        <v>41</v>
      </c>
      <c r="DG103">
        <v>34</v>
      </c>
      <c r="DH103">
        <v>48</v>
      </c>
      <c r="DI103">
        <v>44</v>
      </c>
      <c r="DJ103">
        <v>37</v>
      </c>
      <c r="DK103">
        <v>33</v>
      </c>
      <c r="DL103">
        <v>29</v>
      </c>
      <c r="DM103">
        <v>26</v>
      </c>
      <c r="DN103">
        <v>80</v>
      </c>
      <c r="DO103">
        <v>77</v>
      </c>
      <c r="DP103">
        <v>72</v>
      </c>
      <c r="DQ103">
        <v>67</v>
      </c>
      <c r="DR103">
        <v>1443115</v>
      </c>
      <c r="DS103">
        <v>0</v>
      </c>
      <c r="DT103">
        <v>0</v>
      </c>
      <c r="DU103">
        <v>0</v>
      </c>
      <c r="DV103">
        <v>1</v>
      </c>
      <c r="DW103">
        <v>0</v>
      </c>
      <c r="DX103">
        <v>5.3985193456952997E-2</v>
      </c>
      <c r="DY103">
        <v>1.411975545E-4</v>
      </c>
    </row>
    <row r="104" spans="1:129" x14ac:dyDescent="0.75">
      <c r="A104">
        <v>13172</v>
      </c>
      <c r="B104">
        <v>6111005504</v>
      </c>
      <c r="C104" t="s">
        <v>137</v>
      </c>
      <c r="F104" t="s">
        <v>140</v>
      </c>
      <c r="G104" t="s">
        <v>440</v>
      </c>
      <c r="H104" t="s">
        <v>441</v>
      </c>
      <c r="I104">
        <v>9</v>
      </c>
      <c r="J104">
        <v>4068</v>
      </c>
      <c r="K104">
        <v>4068</v>
      </c>
      <c r="L104">
        <v>2818</v>
      </c>
      <c r="M104">
        <v>1413</v>
      </c>
      <c r="N104">
        <v>1480</v>
      </c>
      <c r="O104">
        <v>2042</v>
      </c>
      <c r="P104">
        <v>0.33259587020648901</v>
      </c>
      <c r="Q104">
        <v>7.6831957535492004E-2</v>
      </c>
      <c r="R104">
        <v>2175</v>
      </c>
      <c r="S104">
        <v>0.53466076696165099</v>
      </c>
      <c r="T104">
        <v>531</v>
      </c>
      <c r="U104">
        <v>0.130530973451327</v>
      </c>
      <c r="V104">
        <v>78</v>
      </c>
      <c r="W104">
        <v>3.8197845249755003E-2</v>
      </c>
      <c r="X104">
        <v>7</v>
      </c>
      <c r="Y104">
        <v>4.9539985845719996E-3</v>
      </c>
      <c r="Z104">
        <v>96</v>
      </c>
      <c r="AA104">
        <v>3.4066713981547002E-2</v>
      </c>
      <c r="AB104">
        <v>214</v>
      </c>
      <c r="AC104">
        <v>5.2605703048180998E-2</v>
      </c>
      <c r="AD104">
        <v>798</v>
      </c>
      <c r="AE104">
        <v>0.196165191740412</v>
      </c>
      <c r="AF104">
        <v>0.17641025641025701</v>
      </c>
      <c r="AG104">
        <v>6.9147536986301397</v>
      </c>
      <c r="AH104">
        <v>62.052480000000003</v>
      </c>
      <c r="AI104">
        <v>0.17686679699999999</v>
      </c>
      <c r="AJ104">
        <v>30</v>
      </c>
      <c r="AK104">
        <v>0.3</v>
      </c>
      <c r="AL104">
        <v>22.998545824316</v>
      </c>
      <c r="AM104">
        <v>185.639330559097</v>
      </c>
      <c r="AN104">
        <v>62</v>
      </c>
      <c r="AO104">
        <v>4.1891891891891998E-2</v>
      </c>
      <c r="AP104">
        <v>6.1972205358915997E-2</v>
      </c>
      <c r="AQ104">
        <v>0.116629820371106</v>
      </c>
      <c r="AR104">
        <v>4.60357877731738</v>
      </c>
      <c r="AS104">
        <v>0</v>
      </c>
      <c r="AT104">
        <v>0.59930011075304701</v>
      </c>
      <c r="AU104">
        <v>5.6541297935103101</v>
      </c>
      <c r="AV104">
        <v>1.30614327810336</v>
      </c>
      <c r="AW104">
        <v>13.3038348082595</v>
      </c>
      <c r="AX104">
        <v>3.0732783014196801</v>
      </c>
      <c r="AY104">
        <v>10.643067840000001</v>
      </c>
      <c r="AZ104">
        <v>2.4586226560000002</v>
      </c>
      <c r="BA104">
        <v>13.96902654</v>
      </c>
      <c r="BB104">
        <v>3.2269422360000002</v>
      </c>
      <c r="BC104">
        <v>5.6541297899999998</v>
      </c>
      <c r="BD104">
        <v>1.306143286</v>
      </c>
      <c r="BE104">
        <v>6.9845132743362601</v>
      </c>
      <c r="BF104">
        <v>1.6134711082453299</v>
      </c>
      <c r="BG104">
        <v>14.301622418879001</v>
      </c>
      <c r="BH104">
        <v>3.3037741740261501</v>
      </c>
      <c r="BI104">
        <v>6.9845132743362601</v>
      </c>
      <c r="BJ104">
        <v>1.6134711082453299</v>
      </c>
      <c r="BK104">
        <v>12.971238938053</v>
      </c>
      <c r="BL104">
        <v>2.99644634388418</v>
      </c>
      <c r="BM104">
        <v>7.64970501474924</v>
      </c>
      <c r="BN104">
        <v>1.7671350233163099</v>
      </c>
      <c r="BO104">
        <v>17.294985250737401</v>
      </c>
      <c r="BP104">
        <v>3.9952617918455799</v>
      </c>
      <c r="BQ104">
        <v>0</v>
      </c>
      <c r="BR104">
        <v>0</v>
      </c>
      <c r="BS104">
        <v>26.6076696165191</v>
      </c>
      <c r="BT104">
        <v>6.1465566028393601</v>
      </c>
      <c r="BU104">
        <v>31</v>
      </c>
      <c r="BV104">
        <v>14</v>
      </c>
      <c r="BW104">
        <v>38</v>
      </c>
      <c r="BX104">
        <v>21</v>
      </c>
      <c r="BY104">
        <v>25</v>
      </c>
      <c r="BZ104">
        <v>10</v>
      </c>
      <c r="CA104">
        <v>16</v>
      </c>
      <c r="CB104">
        <v>45</v>
      </c>
      <c r="CC104">
        <v>77</v>
      </c>
      <c r="CD104">
        <v>51</v>
      </c>
      <c r="CE104">
        <v>17</v>
      </c>
      <c r="CF104">
        <v>40</v>
      </c>
      <c r="CG104">
        <v>32</v>
      </c>
      <c r="CH104">
        <v>42</v>
      </c>
      <c r="CI104">
        <v>17</v>
      </c>
      <c r="CJ104">
        <v>21</v>
      </c>
      <c r="CK104">
        <v>43</v>
      </c>
      <c r="CL104">
        <v>21</v>
      </c>
      <c r="CM104">
        <v>39</v>
      </c>
      <c r="CN104">
        <v>23</v>
      </c>
      <c r="CO104">
        <v>52</v>
      </c>
      <c r="CP104">
        <v>0</v>
      </c>
      <c r="CQ104">
        <v>80</v>
      </c>
      <c r="CR104">
        <v>17</v>
      </c>
      <c r="CS104">
        <v>13</v>
      </c>
      <c r="CT104">
        <v>37</v>
      </c>
      <c r="CU104">
        <v>28</v>
      </c>
      <c r="CV104">
        <v>30</v>
      </c>
      <c r="CW104">
        <v>24</v>
      </c>
      <c r="CX104">
        <v>53</v>
      </c>
      <c r="CY104">
        <v>46</v>
      </c>
      <c r="CZ104">
        <v>31</v>
      </c>
      <c r="DA104">
        <v>24</v>
      </c>
      <c r="DB104">
        <v>21</v>
      </c>
      <c r="DC104">
        <v>15</v>
      </c>
      <c r="DD104">
        <v>38</v>
      </c>
      <c r="DE104">
        <v>28</v>
      </c>
      <c r="DF104">
        <v>21</v>
      </c>
      <c r="DG104">
        <v>16</v>
      </c>
      <c r="DH104">
        <v>37</v>
      </c>
      <c r="DI104">
        <v>28</v>
      </c>
      <c r="DJ104">
        <v>24</v>
      </c>
      <c r="DK104">
        <v>18</v>
      </c>
      <c r="DL104">
        <v>44</v>
      </c>
      <c r="DM104">
        <v>35</v>
      </c>
      <c r="DN104">
        <v>0</v>
      </c>
      <c r="DO104">
        <v>0</v>
      </c>
      <c r="DP104">
        <v>64</v>
      </c>
      <c r="DQ104">
        <v>50</v>
      </c>
      <c r="DR104">
        <v>1454381</v>
      </c>
      <c r="DS104">
        <v>0</v>
      </c>
      <c r="DT104">
        <v>0</v>
      </c>
      <c r="DU104">
        <v>0</v>
      </c>
      <c r="DV104">
        <v>0</v>
      </c>
      <c r="DW104">
        <v>0</v>
      </c>
      <c r="DX104">
        <v>4.7781506934119998E-2</v>
      </c>
      <c r="DY104">
        <v>1.4230312699999999E-4</v>
      </c>
    </row>
    <row r="105" spans="1:129" x14ac:dyDescent="0.75">
      <c r="A105">
        <v>13173</v>
      </c>
      <c r="B105">
        <v>6111005601</v>
      </c>
      <c r="C105" t="s">
        <v>137</v>
      </c>
      <c r="D105" t="s">
        <v>138</v>
      </c>
      <c r="F105" t="s">
        <v>140</v>
      </c>
      <c r="G105" t="s">
        <v>440</v>
      </c>
      <c r="H105" t="s">
        <v>441</v>
      </c>
      <c r="I105">
        <v>9</v>
      </c>
      <c r="J105">
        <v>5793</v>
      </c>
      <c r="K105">
        <v>5793</v>
      </c>
      <c r="L105">
        <v>3723</v>
      </c>
      <c r="M105">
        <v>1996</v>
      </c>
      <c r="N105">
        <v>2110</v>
      </c>
      <c r="O105">
        <v>3262</v>
      </c>
      <c r="P105">
        <v>0.37484895563611198</v>
      </c>
      <c r="Q105">
        <v>9.4663357966214001E-2</v>
      </c>
      <c r="R105">
        <v>3209</v>
      </c>
      <c r="S105">
        <v>0.55394441567408903</v>
      </c>
      <c r="T105">
        <v>1134</v>
      </c>
      <c r="U105">
        <v>0.19575349559813501</v>
      </c>
      <c r="V105">
        <v>143</v>
      </c>
      <c r="W105">
        <v>4.3838136112814001E-2</v>
      </c>
      <c r="X105">
        <v>18</v>
      </c>
      <c r="Y105">
        <v>9.0180360721439992E-3</v>
      </c>
      <c r="Z105">
        <v>302</v>
      </c>
      <c r="AA105">
        <v>8.1117378458232997E-2</v>
      </c>
      <c r="AB105">
        <v>193</v>
      </c>
      <c r="AC105">
        <v>3.3316071120318001E-2</v>
      </c>
      <c r="AD105">
        <v>604</v>
      </c>
      <c r="AE105">
        <v>0.10426376661488</v>
      </c>
      <c r="AF105">
        <v>0.143589743589744</v>
      </c>
      <c r="AG105">
        <v>7.0383542465753397</v>
      </c>
      <c r="AH105">
        <v>60.742260000000002</v>
      </c>
      <c r="AI105">
        <v>0.160082856</v>
      </c>
      <c r="AJ105">
        <v>20</v>
      </c>
      <c r="AK105">
        <v>0.3</v>
      </c>
      <c r="AL105">
        <v>16.7938378668496</v>
      </c>
      <c r="AM105">
        <v>537.41773180743598</v>
      </c>
      <c r="AN105">
        <v>51</v>
      </c>
      <c r="AO105">
        <v>2.4170616113743999E-2</v>
      </c>
      <c r="AP105">
        <v>6.0005844960621002E-2</v>
      </c>
      <c r="AQ105">
        <v>0.115628421149905</v>
      </c>
      <c r="AR105">
        <v>3.8589276662624798</v>
      </c>
      <c r="AS105">
        <v>0</v>
      </c>
      <c r="AT105">
        <v>3.3094537765448599</v>
      </c>
      <c r="AU105">
        <v>7.1221301570861204</v>
      </c>
      <c r="AV105">
        <v>1.7986038013580601</v>
      </c>
      <c r="AW105">
        <v>12.3700155359916</v>
      </c>
      <c r="AX105">
        <v>3.12389081288506</v>
      </c>
      <c r="AY105">
        <v>10.120921812000001</v>
      </c>
      <c r="AZ105">
        <v>2.5559106659999999</v>
      </c>
      <c r="BA105">
        <v>1.1245468679999999</v>
      </c>
      <c r="BB105">
        <v>0.28399007399999998</v>
      </c>
      <c r="BC105">
        <v>6.3724322520000003</v>
      </c>
      <c r="BD105">
        <v>1.6092770860000001</v>
      </c>
      <c r="BE105">
        <v>6.7472812014500096</v>
      </c>
      <c r="BF105">
        <v>1.7039404433918499</v>
      </c>
      <c r="BG105">
        <v>27.7388227170722</v>
      </c>
      <c r="BH105">
        <v>7.0050884894998298</v>
      </c>
      <c r="BI105">
        <v>5.62273433454168</v>
      </c>
      <c r="BJ105">
        <v>1.4199503694932101</v>
      </c>
      <c r="BK105">
        <v>14.2442603141722</v>
      </c>
      <c r="BL105">
        <v>3.5972076027161299</v>
      </c>
      <c r="BM105">
        <v>8.6215259796305705</v>
      </c>
      <c r="BN105">
        <v>2.1772572332229201</v>
      </c>
      <c r="BO105">
        <v>16.868203003624998</v>
      </c>
      <c r="BP105">
        <v>4.25985110847963</v>
      </c>
      <c r="BQ105">
        <v>0</v>
      </c>
      <c r="BR105">
        <v>0</v>
      </c>
      <c r="BS105">
        <v>33.736406007249997</v>
      </c>
      <c r="BT105">
        <v>8.51970221695926</v>
      </c>
      <c r="BU105">
        <v>38</v>
      </c>
      <c r="BV105">
        <v>26</v>
      </c>
      <c r="BW105">
        <v>40</v>
      </c>
      <c r="BX105">
        <v>37</v>
      </c>
      <c r="BY105">
        <v>32</v>
      </c>
      <c r="BZ105">
        <v>13</v>
      </c>
      <c r="CA105">
        <v>38</v>
      </c>
      <c r="CB105">
        <v>19</v>
      </c>
      <c r="CC105">
        <v>30</v>
      </c>
      <c r="CD105">
        <v>16</v>
      </c>
      <c r="CE105">
        <v>19</v>
      </c>
      <c r="CF105">
        <v>33</v>
      </c>
      <c r="CG105">
        <v>27</v>
      </c>
      <c r="CH105">
        <v>3</v>
      </c>
      <c r="CI105">
        <v>17</v>
      </c>
      <c r="CJ105">
        <v>18</v>
      </c>
      <c r="CK105">
        <v>74</v>
      </c>
      <c r="CL105">
        <v>15</v>
      </c>
      <c r="CM105">
        <v>38</v>
      </c>
      <c r="CN105">
        <v>23</v>
      </c>
      <c r="CO105">
        <v>45</v>
      </c>
      <c r="CP105">
        <v>0</v>
      </c>
      <c r="CQ105">
        <v>90</v>
      </c>
      <c r="CR105">
        <v>21</v>
      </c>
      <c r="CS105">
        <v>18</v>
      </c>
      <c r="CT105">
        <v>35</v>
      </c>
      <c r="CU105">
        <v>28</v>
      </c>
      <c r="CV105">
        <v>29</v>
      </c>
      <c r="CW105">
        <v>25</v>
      </c>
      <c r="CX105">
        <v>22</v>
      </c>
      <c r="CY105">
        <v>17</v>
      </c>
      <c r="CZ105">
        <v>34</v>
      </c>
      <c r="DA105">
        <v>29</v>
      </c>
      <c r="DB105">
        <v>21</v>
      </c>
      <c r="DC105">
        <v>16</v>
      </c>
      <c r="DD105">
        <v>63</v>
      </c>
      <c r="DE105">
        <v>54</v>
      </c>
      <c r="DF105">
        <v>17</v>
      </c>
      <c r="DG105">
        <v>14</v>
      </c>
      <c r="DH105">
        <v>40</v>
      </c>
      <c r="DI105">
        <v>34</v>
      </c>
      <c r="DJ105">
        <v>26</v>
      </c>
      <c r="DK105">
        <v>21</v>
      </c>
      <c r="DL105">
        <v>43</v>
      </c>
      <c r="DM105">
        <v>37</v>
      </c>
      <c r="DN105">
        <v>0</v>
      </c>
      <c r="DO105">
        <v>0</v>
      </c>
      <c r="DP105">
        <v>74</v>
      </c>
      <c r="DQ105">
        <v>64</v>
      </c>
      <c r="DR105">
        <v>2673600</v>
      </c>
      <c r="DS105">
        <v>0</v>
      </c>
      <c r="DT105">
        <v>0</v>
      </c>
      <c r="DU105">
        <v>0</v>
      </c>
      <c r="DV105">
        <v>0</v>
      </c>
      <c r="DW105">
        <v>0</v>
      </c>
      <c r="DX105">
        <v>7.0318811512620996E-2</v>
      </c>
      <c r="DY105">
        <v>2.6153999300000002E-4</v>
      </c>
    </row>
    <row r="106" spans="1:129" x14ac:dyDescent="0.75">
      <c r="A106">
        <v>13174</v>
      </c>
      <c r="B106">
        <v>6111005602</v>
      </c>
      <c r="C106" t="s">
        <v>137</v>
      </c>
      <c r="D106" t="s">
        <v>138</v>
      </c>
      <c r="F106" t="s">
        <v>140</v>
      </c>
      <c r="G106" t="s">
        <v>440</v>
      </c>
      <c r="H106" t="s">
        <v>441</v>
      </c>
      <c r="I106">
        <v>9</v>
      </c>
      <c r="J106">
        <v>5588</v>
      </c>
      <c r="K106">
        <v>4654</v>
      </c>
      <c r="L106">
        <v>3503</v>
      </c>
      <c r="M106">
        <v>1861</v>
      </c>
      <c r="N106">
        <v>1959</v>
      </c>
      <c r="O106">
        <v>2378</v>
      </c>
      <c r="P106">
        <v>0.35531369171891702</v>
      </c>
      <c r="Q106">
        <v>9.8879575366014993E-2</v>
      </c>
      <c r="R106">
        <v>2948</v>
      </c>
      <c r="S106">
        <v>0.52755905511810997</v>
      </c>
      <c r="T106">
        <v>852</v>
      </c>
      <c r="U106">
        <v>0.183068328319724</v>
      </c>
      <c r="V106">
        <v>50</v>
      </c>
      <c r="W106">
        <v>2.1026072329689002E-2</v>
      </c>
      <c r="X106">
        <v>94</v>
      </c>
      <c r="Y106">
        <v>5.0510478237506998E-2</v>
      </c>
      <c r="Z106">
        <v>337</v>
      </c>
      <c r="AA106">
        <v>9.6203254353410997E-2</v>
      </c>
      <c r="AB106">
        <v>471</v>
      </c>
      <c r="AC106">
        <v>8.4287759484609995E-2</v>
      </c>
      <c r="AD106">
        <v>1135</v>
      </c>
      <c r="AE106">
        <v>0.203113815318539</v>
      </c>
      <c r="AF106">
        <v>0.143589743589744</v>
      </c>
      <c r="AG106">
        <v>7.0383542465753397</v>
      </c>
      <c r="AH106">
        <v>60.742260000000002</v>
      </c>
      <c r="AI106">
        <v>0.160082856</v>
      </c>
      <c r="AJ106">
        <v>20</v>
      </c>
      <c r="AK106">
        <v>0.3</v>
      </c>
      <c r="AL106">
        <v>16.028858611705498</v>
      </c>
      <c r="AM106">
        <v>1147.9014040142199</v>
      </c>
      <c r="AN106">
        <v>316</v>
      </c>
      <c r="AO106">
        <v>0.161306789178152</v>
      </c>
      <c r="AP106">
        <v>6.2339583916683997E-2</v>
      </c>
      <c r="AQ106">
        <v>0.15509327778552301</v>
      </c>
      <c r="AR106">
        <v>3.0593070734221399</v>
      </c>
      <c r="AS106">
        <v>2.8324900339864002E-2</v>
      </c>
      <c r="AT106">
        <v>0.74221210830831097</v>
      </c>
      <c r="AU106">
        <v>6.7509601426594203</v>
      </c>
      <c r="AV106">
        <v>1.87871193195428</v>
      </c>
      <c r="AW106">
        <v>11.7253518267242</v>
      </c>
      <c r="AX106">
        <v>3.2630259870784899</v>
      </c>
      <c r="AY106">
        <v>9.5934696840000004</v>
      </c>
      <c r="AZ106">
        <v>2.6697485250000001</v>
      </c>
      <c r="BA106">
        <v>1.0659410760000001</v>
      </c>
      <c r="BB106">
        <v>0.29663872499999999</v>
      </c>
      <c r="BC106">
        <v>6.0403327640000004</v>
      </c>
      <c r="BD106">
        <v>1.680952775</v>
      </c>
      <c r="BE106">
        <v>6.0403327592215899</v>
      </c>
      <c r="BF106">
        <v>1.68095278122225</v>
      </c>
      <c r="BG106">
        <v>30.912291179545701</v>
      </c>
      <c r="BH106">
        <v>8.6025230568432995</v>
      </c>
      <c r="BI106">
        <v>14.9231750521945</v>
      </c>
      <c r="BJ106">
        <v>4.1529421653726297</v>
      </c>
      <c r="BK106">
        <v>13.8572339770377</v>
      </c>
      <c r="BL106">
        <v>3.8563034392745799</v>
      </c>
      <c r="BM106">
        <v>12.435979210161999</v>
      </c>
      <c r="BN106">
        <v>3.4607851378105199</v>
      </c>
      <c r="BO106">
        <v>13.1466065935999</v>
      </c>
      <c r="BP106">
        <v>3.6585442885425499</v>
      </c>
      <c r="BQ106">
        <v>22.384762578291699</v>
      </c>
      <c r="BR106">
        <v>6.2294132480589397</v>
      </c>
      <c r="BS106">
        <v>28.780409029232199</v>
      </c>
      <c r="BT106">
        <v>8.0092456046472105</v>
      </c>
      <c r="BU106">
        <v>34</v>
      </c>
      <c r="BV106">
        <v>28</v>
      </c>
      <c r="BW106">
        <v>37</v>
      </c>
      <c r="BX106">
        <v>34</v>
      </c>
      <c r="BY106">
        <v>9</v>
      </c>
      <c r="BZ106">
        <v>44</v>
      </c>
      <c r="CA106">
        <v>44</v>
      </c>
      <c r="CB106">
        <v>84</v>
      </c>
      <c r="CC106">
        <v>79</v>
      </c>
      <c r="CD106">
        <v>16</v>
      </c>
      <c r="CE106">
        <v>19</v>
      </c>
      <c r="CF106">
        <v>33</v>
      </c>
      <c r="CG106">
        <v>27</v>
      </c>
      <c r="CH106">
        <v>3</v>
      </c>
      <c r="CI106">
        <v>17</v>
      </c>
      <c r="CJ106">
        <v>17</v>
      </c>
      <c r="CK106">
        <v>87</v>
      </c>
      <c r="CL106">
        <v>42</v>
      </c>
      <c r="CM106">
        <v>39</v>
      </c>
      <c r="CN106">
        <v>35</v>
      </c>
      <c r="CO106">
        <v>37</v>
      </c>
      <c r="CP106">
        <v>63</v>
      </c>
      <c r="CQ106">
        <v>81</v>
      </c>
      <c r="CR106">
        <v>20</v>
      </c>
      <c r="CS106">
        <v>19</v>
      </c>
      <c r="CT106">
        <v>33</v>
      </c>
      <c r="CU106">
        <v>29</v>
      </c>
      <c r="CV106">
        <v>28</v>
      </c>
      <c r="CW106">
        <v>26</v>
      </c>
      <c r="CX106">
        <v>21</v>
      </c>
      <c r="CY106">
        <v>18</v>
      </c>
      <c r="CZ106">
        <v>33</v>
      </c>
      <c r="DA106">
        <v>30</v>
      </c>
      <c r="DB106">
        <v>19</v>
      </c>
      <c r="DC106">
        <v>16</v>
      </c>
      <c r="DD106">
        <v>68</v>
      </c>
      <c r="DE106">
        <v>63</v>
      </c>
      <c r="DF106">
        <v>41</v>
      </c>
      <c r="DG106">
        <v>35</v>
      </c>
      <c r="DH106">
        <v>39</v>
      </c>
      <c r="DI106">
        <v>36</v>
      </c>
      <c r="DJ106">
        <v>34</v>
      </c>
      <c r="DK106">
        <v>32</v>
      </c>
      <c r="DL106">
        <v>36</v>
      </c>
      <c r="DM106">
        <v>32</v>
      </c>
      <c r="DN106">
        <v>69</v>
      </c>
      <c r="DO106">
        <v>67</v>
      </c>
      <c r="DP106">
        <v>67</v>
      </c>
      <c r="DQ106">
        <v>62</v>
      </c>
      <c r="DR106">
        <v>101177085</v>
      </c>
      <c r="DS106">
        <v>0</v>
      </c>
      <c r="DT106">
        <v>0</v>
      </c>
      <c r="DU106">
        <v>1</v>
      </c>
      <c r="DV106">
        <v>0</v>
      </c>
      <c r="DW106">
        <v>0</v>
      </c>
      <c r="DX106">
        <v>0.66813605577482504</v>
      </c>
      <c r="DY106">
        <v>9.8930368325000004E-3</v>
      </c>
    </row>
    <row r="107" spans="1:129" x14ac:dyDescent="0.75">
      <c r="A107">
        <v>13175</v>
      </c>
      <c r="B107">
        <v>6111005700</v>
      </c>
      <c r="C107" t="s">
        <v>137</v>
      </c>
      <c r="F107" t="s">
        <v>140</v>
      </c>
      <c r="G107" t="s">
        <v>440</v>
      </c>
      <c r="H107" t="s">
        <v>441</v>
      </c>
      <c r="I107">
        <v>9</v>
      </c>
      <c r="J107">
        <v>3862</v>
      </c>
      <c r="K107">
        <v>1580</v>
      </c>
      <c r="L107">
        <v>1129</v>
      </c>
      <c r="M107">
        <v>598</v>
      </c>
      <c r="N107">
        <v>634</v>
      </c>
      <c r="O107">
        <v>2222</v>
      </c>
      <c r="P107">
        <v>0.32153422834630202</v>
      </c>
      <c r="Q107">
        <v>7.0665482321684001E-2</v>
      </c>
      <c r="R107">
        <v>2046</v>
      </c>
      <c r="S107">
        <v>0.529777317452097</v>
      </c>
      <c r="T107">
        <v>179</v>
      </c>
      <c r="U107">
        <v>0.113291139240506</v>
      </c>
      <c r="V107">
        <v>274</v>
      </c>
      <c r="W107">
        <v>0.123312331233123</v>
      </c>
      <c r="X107">
        <v>0</v>
      </c>
      <c r="Y107">
        <v>0</v>
      </c>
      <c r="Z107">
        <v>52</v>
      </c>
      <c r="AA107">
        <v>4.6058458813109E-2</v>
      </c>
      <c r="AB107">
        <v>232</v>
      </c>
      <c r="AC107">
        <v>6.0072501294666E-2</v>
      </c>
      <c r="AD107">
        <v>87</v>
      </c>
      <c r="AE107">
        <v>2.2527187985500002E-2</v>
      </c>
      <c r="AG107">
        <v>7.0537060273972596</v>
      </c>
      <c r="AH107">
        <v>60.669800000000002</v>
      </c>
      <c r="AI107">
        <v>0.15428897799999999</v>
      </c>
      <c r="AJ107">
        <v>20</v>
      </c>
      <c r="AK107">
        <v>0.3</v>
      </c>
      <c r="AL107">
        <v>10.2153164899999</v>
      </c>
      <c r="AM107">
        <v>16.020743700000001</v>
      </c>
      <c r="AN107">
        <v>23</v>
      </c>
      <c r="AO107">
        <v>3.6277602523658997E-2</v>
      </c>
      <c r="AP107">
        <v>7.4997775000000003E-2</v>
      </c>
      <c r="AQ107">
        <v>0.1056368</v>
      </c>
      <c r="AR107">
        <v>1.6240996299999999</v>
      </c>
      <c r="AS107">
        <v>0</v>
      </c>
      <c r="AT107">
        <v>0.98592257100000003</v>
      </c>
      <c r="AU107">
        <v>6.1091503385797301</v>
      </c>
      <c r="AV107">
        <v>1.3426441641119899</v>
      </c>
      <c r="AW107">
        <v>10.610629535427901</v>
      </c>
      <c r="AX107">
        <v>2.3319609166155701</v>
      </c>
      <c r="AY107">
        <v>8.0383557000000003</v>
      </c>
      <c r="AZ107">
        <v>1.7666370499999999</v>
      </c>
      <c r="BA107">
        <v>0.96460268400000004</v>
      </c>
      <c r="BB107">
        <v>0.21199644600000001</v>
      </c>
      <c r="BC107">
        <v>5.4660818759999996</v>
      </c>
      <c r="BD107">
        <v>1.2013131939999999</v>
      </c>
      <c r="BE107">
        <v>4.5014791968482202</v>
      </c>
      <c r="BF107">
        <v>0.98931675250357598</v>
      </c>
      <c r="BG107">
        <v>1.92920537007781</v>
      </c>
      <c r="BH107">
        <v>0.42399289393010398</v>
      </c>
      <c r="BI107">
        <v>6.4306845669260397</v>
      </c>
      <c r="BJ107">
        <v>1.4133096464336801</v>
      </c>
      <c r="BK107">
        <v>14.7905745039298</v>
      </c>
      <c r="BL107">
        <v>3.25061218679746</v>
      </c>
      <c r="BM107">
        <v>6.4306845669260397</v>
      </c>
      <c r="BN107">
        <v>1.4133096464336801</v>
      </c>
      <c r="BO107">
        <v>7.0737530236186403</v>
      </c>
      <c r="BP107">
        <v>1.5546406110770401</v>
      </c>
      <c r="BQ107">
        <v>0</v>
      </c>
      <c r="BR107">
        <v>0</v>
      </c>
      <c r="BS107">
        <v>26.687340952743</v>
      </c>
      <c r="BT107">
        <v>5.8652350326997702</v>
      </c>
      <c r="BU107">
        <v>28</v>
      </c>
      <c r="BV107">
        <v>10</v>
      </c>
      <c r="BW107">
        <v>38</v>
      </c>
      <c r="BX107">
        <v>16</v>
      </c>
      <c r="BY107">
        <v>91</v>
      </c>
      <c r="BZ107">
        <v>0</v>
      </c>
      <c r="CA107">
        <v>22</v>
      </c>
      <c r="CB107">
        <v>57</v>
      </c>
      <c r="CC107">
        <v>1</v>
      </c>
      <c r="CE107">
        <v>19</v>
      </c>
      <c r="CF107">
        <v>33</v>
      </c>
      <c r="CG107">
        <v>25</v>
      </c>
      <c r="CH107">
        <v>3</v>
      </c>
      <c r="CI107">
        <v>17</v>
      </c>
      <c r="CJ107">
        <v>14</v>
      </c>
      <c r="CK107">
        <v>6</v>
      </c>
      <c r="CL107">
        <v>20</v>
      </c>
      <c r="CM107">
        <v>46</v>
      </c>
      <c r="CN107">
        <v>20</v>
      </c>
      <c r="CO107">
        <v>22</v>
      </c>
      <c r="CP107">
        <v>0</v>
      </c>
      <c r="CQ107">
        <v>83</v>
      </c>
      <c r="CR107">
        <v>18</v>
      </c>
      <c r="CS107">
        <v>14</v>
      </c>
      <c r="CT107">
        <v>30</v>
      </c>
      <c r="CU107">
        <v>22</v>
      </c>
      <c r="CV107">
        <v>24</v>
      </c>
      <c r="CW107">
        <v>18</v>
      </c>
      <c r="CX107">
        <v>18</v>
      </c>
      <c r="CY107">
        <v>9</v>
      </c>
      <c r="CZ107">
        <v>30</v>
      </c>
      <c r="DA107">
        <v>22</v>
      </c>
      <c r="DB107">
        <v>14</v>
      </c>
      <c r="DC107">
        <v>9</v>
      </c>
      <c r="DD107">
        <v>7</v>
      </c>
      <c r="DE107">
        <v>4</v>
      </c>
      <c r="DF107">
        <v>19</v>
      </c>
      <c r="DG107">
        <v>14</v>
      </c>
      <c r="DH107">
        <v>41</v>
      </c>
      <c r="DI107">
        <v>30</v>
      </c>
      <c r="DJ107">
        <v>21</v>
      </c>
      <c r="DK107">
        <v>15</v>
      </c>
      <c r="DL107">
        <v>21</v>
      </c>
      <c r="DM107">
        <v>15</v>
      </c>
      <c r="DN107">
        <v>0</v>
      </c>
      <c r="DO107">
        <v>0</v>
      </c>
      <c r="DP107">
        <v>64</v>
      </c>
      <c r="DQ107">
        <v>49</v>
      </c>
      <c r="DR107">
        <v>4099790</v>
      </c>
      <c r="DS107">
        <v>0</v>
      </c>
      <c r="DT107">
        <v>0</v>
      </c>
      <c r="DU107">
        <v>1</v>
      </c>
      <c r="DV107">
        <v>0</v>
      </c>
      <c r="DW107">
        <v>0</v>
      </c>
      <c r="DX107">
        <v>0.10069958740573801</v>
      </c>
      <c r="DY107">
        <v>4.008516455E-4</v>
      </c>
    </row>
    <row r="108" spans="1:129" x14ac:dyDescent="0.75">
      <c r="A108">
        <v>13176</v>
      </c>
      <c r="B108">
        <v>6111005801</v>
      </c>
      <c r="C108" t="s">
        <v>137</v>
      </c>
      <c r="F108" t="s">
        <v>140</v>
      </c>
      <c r="G108" t="s">
        <v>440</v>
      </c>
      <c r="H108" t="s">
        <v>441</v>
      </c>
      <c r="I108">
        <v>9</v>
      </c>
      <c r="J108">
        <v>5153</v>
      </c>
      <c r="K108">
        <v>5153</v>
      </c>
      <c r="L108">
        <v>3362</v>
      </c>
      <c r="M108">
        <v>1747</v>
      </c>
      <c r="N108">
        <v>1793</v>
      </c>
      <c r="O108">
        <v>2469</v>
      </c>
      <c r="P108">
        <v>0.15476421502037599</v>
      </c>
      <c r="Q108">
        <v>6.1713844456227997E-2</v>
      </c>
      <c r="R108">
        <v>1270</v>
      </c>
      <c r="S108">
        <v>0.24645837376285601</v>
      </c>
      <c r="T108">
        <v>325</v>
      </c>
      <c r="U108">
        <v>6.3070056277895997E-2</v>
      </c>
      <c r="V108">
        <v>67</v>
      </c>
      <c r="W108">
        <v>2.7136492507088002E-2</v>
      </c>
      <c r="X108">
        <v>30</v>
      </c>
      <c r="Y108">
        <v>1.717229536348E-2</v>
      </c>
      <c r="Z108">
        <v>104</v>
      </c>
      <c r="AA108">
        <v>3.0933967876263999E-2</v>
      </c>
      <c r="AB108">
        <v>209</v>
      </c>
      <c r="AC108">
        <v>4.0558897729478002E-2</v>
      </c>
      <c r="AD108">
        <v>838</v>
      </c>
      <c r="AE108">
        <v>0.16262371434115999</v>
      </c>
      <c r="AF108">
        <v>0.17025641025641</v>
      </c>
      <c r="AG108">
        <v>7.2291517808219199</v>
      </c>
      <c r="AH108">
        <v>61.954389999999897</v>
      </c>
      <c r="AI108">
        <v>0.11189724600000001</v>
      </c>
      <c r="AJ108">
        <v>20</v>
      </c>
      <c r="AK108">
        <v>0.3</v>
      </c>
      <c r="AL108">
        <v>6.9631208580398898</v>
      </c>
      <c r="AM108">
        <v>120.887033307257</v>
      </c>
      <c r="AN108">
        <v>23</v>
      </c>
      <c r="AO108">
        <v>1.2827663134412E-2</v>
      </c>
      <c r="AP108">
        <v>5.0017094833717003E-2</v>
      </c>
      <c r="AQ108">
        <v>0.24100950047199801</v>
      </c>
      <c r="AR108">
        <v>3.3849616565254999</v>
      </c>
      <c r="AS108">
        <v>0</v>
      </c>
      <c r="AT108">
        <v>0.87917324984196399</v>
      </c>
      <c r="AU108">
        <v>3.5595769454686401</v>
      </c>
      <c r="AV108">
        <v>1.41941842249324</v>
      </c>
      <c r="AW108">
        <v>6.0358043857946599</v>
      </c>
      <c r="AX108">
        <v>2.4068399337928899</v>
      </c>
      <c r="AY108">
        <v>2.1666990099999999</v>
      </c>
      <c r="AZ108">
        <v>0.86399381600000003</v>
      </c>
      <c r="BA108">
        <v>0.464292645</v>
      </c>
      <c r="BB108">
        <v>0.185141532</v>
      </c>
      <c r="BC108">
        <v>2.6309916549999999</v>
      </c>
      <c r="BD108">
        <v>1.0491353480000001</v>
      </c>
      <c r="BE108">
        <v>1.85717058024451</v>
      </c>
      <c r="BF108">
        <v>0.74056613347473599</v>
      </c>
      <c r="BG108">
        <v>4.7976906656316496</v>
      </c>
      <c r="BH108">
        <v>1.9131291781430599</v>
      </c>
      <c r="BI108">
        <v>1.5476421502037601</v>
      </c>
      <c r="BJ108">
        <v>0.61713844456227995</v>
      </c>
      <c r="BK108">
        <v>4.7976906656316496</v>
      </c>
      <c r="BL108">
        <v>1.9131291781430599</v>
      </c>
      <c r="BM108">
        <v>8.2025033960799192</v>
      </c>
      <c r="BN108">
        <v>3.27083375618008</v>
      </c>
      <c r="BO108">
        <v>6.3453328158354099</v>
      </c>
      <c r="BP108">
        <v>2.53026762270534</v>
      </c>
      <c r="BQ108">
        <v>0</v>
      </c>
      <c r="BR108">
        <v>0</v>
      </c>
      <c r="BS108">
        <v>12.6906656316708</v>
      </c>
      <c r="BT108">
        <v>5.0605352454106898</v>
      </c>
      <c r="BU108">
        <v>3</v>
      </c>
      <c r="BV108">
        <v>6</v>
      </c>
      <c r="BW108">
        <v>8</v>
      </c>
      <c r="BX108">
        <v>5</v>
      </c>
      <c r="BY108">
        <v>14</v>
      </c>
      <c r="BZ108">
        <v>20</v>
      </c>
      <c r="CA108">
        <v>15</v>
      </c>
      <c r="CB108">
        <v>28</v>
      </c>
      <c r="CC108">
        <v>64</v>
      </c>
      <c r="CD108">
        <v>44</v>
      </c>
      <c r="CE108">
        <v>23</v>
      </c>
      <c r="CF108">
        <v>39</v>
      </c>
      <c r="CG108">
        <v>14</v>
      </c>
      <c r="CH108">
        <v>3</v>
      </c>
      <c r="CI108">
        <v>17</v>
      </c>
      <c r="CJ108">
        <v>12</v>
      </c>
      <c r="CK108">
        <v>31</v>
      </c>
      <c r="CL108">
        <v>10</v>
      </c>
      <c r="CM108">
        <v>31</v>
      </c>
      <c r="CN108">
        <v>53</v>
      </c>
      <c r="CO108">
        <v>41</v>
      </c>
      <c r="CP108">
        <v>0</v>
      </c>
      <c r="CQ108">
        <v>82</v>
      </c>
      <c r="CR108">
        <v>12</v>
      </c>
      <c r="CS108">
        <v>15</v>
      </c>
      <c r="CT108">
        <v>18</v>
      </c>
      <c r="CU108">
        <v>23</v>
      </c>
      <c r="CV108">
        <v>8</v>
      </c>
      <c r="CW108">
        <v>9</v>
      </c>
      <c r="CX108">
        <v>4</v>
      </c>
      <c r="CY108">
        <v>6</v>
      </c>
      <c r="CZ108">
        <v>18</v>
      </c>
      <c r="DA108">
        <v>19</v>
      </c>
      <c r="DB108">
        <v>6</v>
      </c>
      <c r="DC108">
        <v>6</v>
      </c>
      <c r="DD108">
        <v>15</v>
      </c>
      <c r="DE108">
        <v>18</v>
      </c>
      <c r="DF108">
        <v>0</v>
      </c>
      <c r="DG108">
        <v>7</v>
      </c>
      <c r="DH108">
        <v>16</v>
      </c>
      <c r="DI108">
        <v>18</v>
      </c>
      <c r="DJ108">
        <v>25</v>
      </c>
      <c r="DK108">
        <v>30</v>
      </c>
      <c r="DL108">
        <v>19</v>
      </c>
      <c r="DM108">
        <v>23</v>
      </c>
      <c r="DN108">
        <v>0</v>
      </c>
      <c r="DO108">
        <v>0</v>
      </c>
      <c r="DP108">
        <v>36</v>
      </c>
      <c r="DQ108">
        <v>43</v>
      </c>
      <c r="DR108">
        <v>4776261</v>
      </c>
      <c r="DS108">
        <v>0</v>
      </c>
      <c r="DT108">
        <v>0</v>
      </c>
      <c r="DU108">
        <v>1</v>
      </c>
      <c r="DV108">
        <v>0</v>
      </c>
      <c r="DW108">
        <v>0</v>
      </c>
      <c r="DX108">
        <v>0.16381271447404899</v>
      </c>
      <c r="DY108">
        <v>4.6697827599999998E-4</v>
      </c>
    </row>
    <row r="109" spans="1:129" x14ac:dyDescent="0.75">
      <c r="A109">
        <v>13177</v>
      </c>
      <c r="B109">
        <v>6111005803</v>
      </c>
      <c r="C109" t="s">
        <v>137</v>
      </c>
      <c r="F109" t="s">
        <v>140</v>
      </c>
      <c r="G109" t="s">
        <v>440</v>
      </c>
      <c r="H109" t="s">
        <v>441</v>
      </c>
      <c r="I109">
        <v>9</v>
      </c>
      <c r="J109">
        <v>3419</v>
      </c>
      <c r="K109">
        <v>3419</v>
      </c>
      <c r="L109">
        <v>2389</v>
      </c>
      <c r="M109">
        <v>1304</v>
      </c>
      <c r="N109">
        <v>1396</v>
      </c>
      <c r="O109">
        <v>1929</v>
      </c>
      <c r="P109">
        <v>0.170810178414741</v>
      </c>
      <c r="Q109">
        <v>4.0766401625299001E-2</v>
      </c>
      <c r="R109">
        <v>884</v>
      </c>
      <c r="S109">
        <v>0.25855513307984701</v>
      </c>
      <c r="T109">
        <v>284</v>
      </c>
      <c r="U109">
        <v>8.3065223749634001E-2</v>
      </c>
      <c r="V109">
        <v>8</v>
      </c>
      <c r="W109">
        <v>4.1472265422499996E-3</v>
      </c>
      <c r="X109">
        <v>94</v>
      </c>
      <c r="Y109">
        <v>7.2085889570551995E-2</v>
      </c>
      <c r="Z109">
        <v>9</v>
      </c>
      <c r="AA109">
        <v>3.7672666387609998E-3</v>
      </c>
      <c r="AB109">
        <v>42</v>
      </c>
      <c r="AC109">
        <v>1.2284293653115E-2</v>
      </c>
      <c r="AD109">
        <v>829</v>
      </c>
      <c r="AE109">
        <v>0.24246855805791101</v>
      </c>
      <c r="AG109">
        <v>7.2250452054794501</v>
      </c>
      <c r="AH109">
        <v>62.391179999999899</v>
      </c>
      <c r="AI109">
        <v>0.11806694399999999</v>
      </c>
      <c r="AJ109">
        <v>20</v>
      </c>
      <c r="AK109">
        <v>0.3</v>
      </c>
      <c r="AL109">
        <v>8.1171905875284693</v>
      </c>
      <c r="AM109">
        <v>115.70872394992</v>
      </c>
      <c r="AN109">
        <v>0</v>
      </c>
      <c r="AO109">
        <v>0</v>
      </c>
      <c r="AP109">
        <v>4.8042746303531003E-2</v>
      </c>
      <c r="AQ109">
        <v>0.34169497615262001</v>
      </c>
      <c r="AR109">
        <v>5.5207158202038702</v>
      </c>
      <c r="AS109">
        <v>0</v>
      </c>
      <c r="AT109">
        <v>0.48645500100170802</v>
      </c>
      <c r="AU109">
        <v>3.9286341035390402</v>
      </c>
      <c r="AV109">
        <v>0.93762723738187703</v>
      </c>
      <c r="AW109">
        <v>7.0032173150043802</v>
      </c>
      <c r="AX109">
        <v>1.6714224666372499</v>
      </c>
      <c r="AY109">
        <v>2.7329628480000001</v>
      </c>
      <c r="AZ109">
        <v>0.652262432</v>
      </c>
      <c r="BA109">
        <v>0.51243053400000005</v>
      </c>
      <c r="BB109">
        <v>0.12229920599999999</v>
      </c>
      <c r="BC109">
        <v>2.9037730260000001</v>
      </c>
      <c r="BD109">
        <v>0.69302883400000004</v>
      </c>
      <c r="BE109">
        <v>2.22053231939163</v>
      </c>
      <c r="BF109">
        <v>0.52996322112888705</v>
      </c>
      <c r="BG109">
        <v>4.9534951740274797</v>
      </c>
      <c r="BH109">
        <v>1.1822256471336701</v>
      </c>
      <c r="BI109">
        <v>0</v>
      </c>
      <c r="BJ109">
        <v>0</v>
      </c>
      <c r="BK109">
        <v>5.1243053524422297</v>
      </c>
      <c r="BL109">
        <v>1.2229920487589701</v>
      </c>
      <c r="BM109">
        <v>10.590231061713901</v>
      </c>
      <c r="BN109">
        <v>2.5275169007685299</v>
      </c>
      <c r="BO109">
        <v>9.9069903480549701</v>
      </c>
      <c r="BP109">
        <v>2.3644512942673401</v>
      </c>
      <c r="BQ109">
        <v>0</v>
      </c>
      <c r="BR109">
        <v>0</v>
      </c>
      <c r="BS109">
        <v>13.3231939163497</v>
      </c>
      <c r="BT109">
        <v>3.1797793267733199</v>
      </c>
      <c r="BU109">
        <v>5</v>
      </c>
      <c r="BV109">
        <v>1</v>
      </c>
      <c r="BW109">
        <v>9</v>
      </c>
      <c r="BX109">
        <v>9</v>
      </c>
      <c r="BY109">
        <v>0</v>
      </c>
      <c r="BZ109">
        <v>55</v>
      </c>
      <c r="CA109">
        <v>2</v>
      </c>
      <c r="CB109">
        <v>4</v>
      </c>
      <c r="CC109">
        <v>89</v>
      </c>
      <c r="CE109">
        <v>23</v>
      </c>
      <c r="CF109">
        <v>41</v>
      </c>
      <c r="CG109">
        <v>16</v>
      </c>
      <c r="CH109">
        <v>3</v>
      </c>
      <c r="CI109">
        <v>17</v>
      </c>
      <c r="CJ109">
        <v>13</v>
      </c>
      <c r="CK109">
        <v>29</v>
      </c>
      <c r="CL109">
        <v>0</v>
      </c>
      <c r="CM109">
        <v>30</v>
      </c>
      <c r="CN109">
        <v>62</v>
      </c>
      <c r="CO109">
        <v>58</v>
      </c>
      <c r="CP109">
        <v>0</v>
      </c>
      <c r="CQ109">
        <v>78</v>
      </c>
      <c r="CR109">
        <v>13</v>
      </c>
      <c r="CS109">
        <v>9</v>
      </c>
      <c r="CT109">
        <v>21</v>
      </c>
      <c r="CU109">
        <v>16</v>
      </c>
      <c r="CV109">
        <v>10</v>
      </c>
      <c r="CW109">
        <v>7</v>
      </c>
      <c r="CX109">
        <v>5</v>
      </c>
      <c r="CY109">
        <v>2</v>
      </c>
      <c r="CZ109">
        <v>19</v>
      </c>
      <c r="DA109">
        <v>17</v>
      </c>
      <c r="DB109">
        <v>7</v>
      </c>
      <c r="DC109">
        <v>4</v>
      </c>
      <c r="DD109">
        <v>15</v>
      </c>
      <c r="DE109">
        <v>12</v>
      </c>
      <c r="DF109">
        <v>0</v>
      </c>
      <c r="DG109">
        <v>0</v>
      </c>
      <c r="DH109">
        <v>17</v>
      </c>
      <c r="DI109">
        <v>11</v>
      </c>
      <c r="DJ109">
        <v>31</v>
      </c>
      <c r="DK109">
        <v>24</v>
      </c>
      <c r="DL109">
        <v>28</v>
      </c>
      <c r="DM109">
        <v>22</v>
      </c>
      <c r="DN109">
        <v>0</v>
      </c>
      <c r="DO109">
        <v>0</v>
      </c>
      <c r="DP109">
        <v>38</v>
      </c>
      <c r="DQ109">
        <v>28</v>
      </c>
      <c r="DR109">
        <v>3526866</v>
      </c>
      <c r="DS109">
        <v>0</v>
      </c>
      <c r="DT109">
        <v>0</v>
      </c>
      <c r="DU109">
        <v>1</v>
      </c>
      <c r="DV109">
        <v>0</v>
      </c>
      <c r="DW109">
        <v>0</v>
      </c>
      <c r="DX109">
        <v>0.120552954041429</v>
      </c>
      <c r="DY109">
        <v>3.4490736000000001E-4</v>
      </c>
    </row>
    <row r="110" spans="1:129" x14ac:dyDescent="0.75">
      <c r="A110">
        <v>13178</v>
      </c>
      <c r="B110">
        <v>6111005804</v>
      </c>
      <c r="C110" t="s">
        <v>137</v>
      </c>
      <c r="F110" t="s">
        <v>140</v>
      </c>
      <c r="G110" t="s">
        <v>440</v>
      </c>
      <c r="H110" t="s">
        <v>441</v>
      </c>
      <c r="I110">
        <v>9</v>
      </c>
      <c r="J110">
        <v>5326</v>
      </c>
      <c r="K110">
        <v>5326</v>
      </c>
      <c r="L110">
        <v>3185</v>
      </c>
      <c r="M110">
        <v>1633</v>
      </c>
      <c r="N110">
        <v>1686</v>
      </c>
      <c r="O110">
        <v>2824</v>
      </c>
      <c r="P110">
        <v>0.178370259106271</v>
      </c>
      <c r="Q110">
        <v>2.9018384634165999E-2</v>
      </c>
      <c r="R110">
        <v>1619</v>
      </c>
      <c r="S110">
        <v>0.30398047315058202</v>
      </c>
      <c r="T110">
        <v>281</v>
      </c>
      <c r="U110">
        <v>5.2760045061959998E-2</v>
      </c>
      <c r="V110">
        <v>120</v>
      </c>
      <c r="W110">
        <v>4.2492917847024997E-2</v>
      </c>
      <c r="X110">
        <v>34</v>
      </c>
      <c r="Y110">
        <v>2.0820575627679E-2</v>
      </c>
      <c r="Z110">
        <v>0</v>
      </c>
      <c r="AA110">
        <v>0</v>
      </c>
      <c r="AB110">
        <v>248</v>
      </c>
      <c r="AC110">
        <v>4.6564025535110999E-2</v>
      </c>
      <c r="AD110">
        <v>392</v>
      </c>
      <c r="AE110">
        <v>7.3601201652272005E-2</v>
      </c>
      <c r="AG110">
        <v>7.2250452054794501</v>
      </c>
      <c r="AH110">
        <v>62.391179999999899</v>
      </c>
      <c r="AI110">
        <v>0.11806694399999999</v>
      </c>
      <c r="AJ110">
        <v>20</v>
      </c>
      <c r="AK110">
        <v>0.3</v>
      </c>
      <c r="AL110">
        <v>7.7306930117550996</v>
      </c>
      <c r="AM110">
        <v>12.4572061222768</v>
      </c>
      <c r="AN110">
        <v>0</v>
      </c>
      <c r="AO110">
        <v>0</v>
      </c>
      <c r="AP110">
        <v>5.1803919816697998E-2</v>
      </c>
      <c r="AQ110">
        <v>0.221579969822263</v>
      </c>
      <c r="AR110">
        <v>2.4999372513517599</v>
      </c>
      <c r="AS110">
        <v>0</v>
      </c>
      <c r="AT110">
        <v>0.264162620540631</v>
      </c>
      <c r="AU110">
        <v>4.1025159594442302</v>
      </c>
      <c r="AV110">
        <v>0.66742284658581796</v>
      </c>
      <c r="AW110">
        <v>7.3131806233571099</v>
      </c>
      <c r="AX110">
        <v>1.1897537700008001</v>
      </c>
      <c r="AY110">
        <v>2.8539241440000001</v>
      </c>
      <c r="AZ110">
        <v>0.46429416000000001</v>
      </c>
      <c r="BA110">
        <v>0.53511077699999998</v>
      </c>
      <c r="BB110">
        <v>8.7055154999999995E-2</v>
      </c>
      <c r="BC110">
        <v>3.0322944029999999</v>
      </c>
      <c r="BD110">
        <v>0.49331254499999999</v>
      </c>
      <c r="BE110">
        <v>2.31881336838152</v>
      </c>
      <c r="BF110">
        <v>0.37723900024415802</v>
      </c>
      <c r="BG110">
        <v>0.891851295531355</v>
      </c>
      <c r="BH110">
        <v>0.14509192317083</v>
      </c>
      <c r="BI110">
        <v>0</v>
      </c>
      <c r="BJ110">
        <v>0</v>
      </c>
      <c r="BK110">
        <v>5.7078482914006701</v>
      </c>
      <c r="BL110">
        <v>0.92858830829331196</v>
      </c>
      <c r="BM110">
        <v>9.0968832144198206</v>
      </c>
      <c r="BN110">
        <v>1.47993761634246</v>
      </c>
      <c r="BO110">
        <v>5.7078482914006701</v>
      </c>
      <c r="BP110">
        <v>0.92858830829331196</v>
      </c>
      <c r="BQ110">
        <v>0</v>
      </c>
      <c r="BR110">
        <v>0</v>
      </c>
      <c r="BS110">
        <v>12.842658655651499</v>
      </c>
      <c r="BT110">
        <v>2.0893236936599502</v>
      </c>
      <c r="BU110">
        <v>6</v>
      </c>
      <c r="BV110">
        <v>0</v>
      </c>
      <c r="BW110">
        <v>14</v>
      </c>
      <c r="BX110">
        <v>3</v>
      </c>
      <c r="BY110">
        <v>30</v>
      </c>
      <c r="BZ110">
        <v>23</v>
      </c>
      <c r="CA110">
        <v>0</v>
      </c>
      <c r="CB110">
        <v>37</v>
      </c>
      <c r="CC110">
        <v>13</v>
      </c>
      <c r="CE110">
        <v>23</v>
      </c>
      <c r="CF110">
        <v>41</v>
      </c>
      <c r="CG110">
        <v>16</v>
      </c>
      <c r="CH110">
        <v>3</v>
      </c>
      <c r="CI110">
        <v>17</v>
      </c>
      <c r="CJ110">
        <v>13</v>
      </c>
      <c r="CK110">
        <v>5</v>
      </c>
      <c r="CL110">
        <v>0</v>
      </c>
      <c r="CM110">
        <v>32</v>
      </c>
      <c r="CN110">
        <v>51</v>
      </c>
      <c r="CO110">
        <v>32</v>
      </c>
      <c r="CP110">
        <v>0</v>
      </c>
      <c r="CQ110">
        <v>72</v>
      </c>
      <c r="CR110">
        <v>13</v>
      </c>
      <c r="CS110">
        <v>6</v>
      </c>
      <c r="CT110">
        <v>22</v>
      </c>
      <c r="CU110">
        <v>12</v>
      </c>
      <c r="CV110">
        <v>10</v>
      </c>
      <c r="CW110">
        <v>5</v>
      </c>
      <c r="CX110">
        <v>6</v>
      </c>
      <c r="CY110">
        <v>1</v>
      </c>
      <c r="CZ110">
        <v>19</v>
      </c>
      <c r="DA110">
        <v>16</v>
      </c>
      <c r="DB110">
        <v>8</v>
      </c>
      <c r="DC110">
        <v>3</v>
      </c>
      <c r="DD110">
        <v>3</v>
      </c>
      <c r="DE110">
        <v>2</v>
      </c>
      <c r="DF110">
        <v>0</v>
      </c>
      <c r="DG110">
        <v>0</v>
      </c>
      <c r="DH110">
        <v>19</v>
      </c>
      <c r="DI110">
        <v>8</v>
      </c>
      <c r="DJ110">
        <v>27</v>
      </c>
      <c r="DK110">
        <v>16</v>
      </c>
      <c r="DL110">
        <v>17</v>
      </c>
      <c r="DM110">
        <v>9</v>
      </c>
      <c r="DN110">
        <v>0</v>
      </c>
      <c r="DO110">
        <v>0</v>
      </c>
      <c r="DP110">
        <v>37</v>
      </c>
      <c r="DQ110">
        <v>19</v>
      </c>
      <c r="DR110">
        <v>4183931</v>
      </c>
      <c r="DS110">
        <v>0</v>
      </c>
      <c r="DT110">
        <v>0</v>
      </c>
      <c r="DU110">
        <v>0</v>
      </c>
      <c r="DV110">
        <v>0</v>
      </c>
      <c r="DW110">
        <v>0</v>
      </c>
      <c r="DX110">
        <v>0.12521815692383401</v>
      </c>
      <c r="DY110">
        <v>4.0910347350000002E-4</v>
      </c>
    </row>
    <row r="111" spans="1:129" x14ac:dyDescent="0.75">
      <c r="A111">
        <v>13179</v>
      </c>
      <c r="B111">
        <v>6111005901</v>
      </c>
      <c r="C111" t="s">
        <v>137</v>
      </c>
      <c r="F111" t="s">
        <v>140</v>
      </c>
      <c r="G111" t="s">
        <v>440</v>
      </c>
      <c r="H111" t="s">
        <v>441</v>
      </c>
      <c r="I111">
        <v>9</v>
      </c>
      <c r="J111">
        <v>6164</v>
      </c>
      <c r="K111">
        <v>6164</v>
      </c>
      <c r="L111">
        <v>4475</v>
      </c>
      <c r="M111">
        <v>2174</v>
      </c>
      <c r="N111">
        <v>2292</v>
      </c>
      <c r="O111">
        <v>3292</v>
      </c>
      <c r="P111">
        <v>0.15631083711875399</v>
      </c>
      <c r="Q111">
        <v>5.4209514198880003E-2</v>
      </c>
      <c r="R111">
        <v>1479</v>
      </c>
      <c r="S111">
        <v>0.23994159636599599</v>
      </c>
      <c r="T111">
        <v>448</v>
      </c>
      <c r="U111">
        <v>7.2680077871511997E-2</v>
      </c>
      <c r="V111">
        <v>35</v>
      </c>
      <c r="W111">
        <v>1.0631834750911E-2</v>
      </c>
      <c r="X111">
        <v>20</v>
      </c>
      <c r="Y111">
        <v>9.1996320147189996E-3</v>
      </c>
      <c r="Z111">
        <v>239</v>
      </c>
      <c r="AA111">
        <v>5.3407821229050002E-2</v>
      </c>
      <c r="AB111">
        <v>361</v>
      </c>
      <c r="AC111">
        <v>5.8565866320571001E-2</v>
      </c>
      <c r="AD111">
        <v>1619</v>
      </c>
      <c r="AE111">
        <v>0.26265412070084299</v>
      </c>
      <c r="AF111">
        <v>0.12512820512820599</v>
      </c>
      <c r="AG111">
        <v>7.2721523287671204</v>
      </c>
      <c r="AH111">
        <v>62.49089</v>
      </c>
      <c r="AI111">
        <v>0.113126477</v>
      </c>
      <c r="AJ111">
        <v>20</v>
      </c>
      <c r="AK111">
        <v>0.3</v>
      </c>
      <c r="AL111">
        <v>6.4706969298482697</v>
      </c>
      <c r="AM111">
        <v>173.933462597823</v>
      </c>
      <c r="AN111">
        <v>38</v>
      </c>
      <c r="AO111">
        <v>1.6579406631763001E-2</v>
      </c>
      <c r="AP111">
        <v>4.5609623570420997E-2</v>
      </c>
      <c r="AQ111">
        <v>0.357994976583908</v>
      </c>
      <c r="AR111">
        <v>5.1427505165532503</v>
      </c>
      <c r="AS111">
        <v>0</v>
      </c>
      <c r="AT111">
        <v>0.60749747033318002</v>
      </c>
      <c r="AU111">
        <v>3.7514600908500899</v>
      </c>
      <c r="AV111">
        <v>1.30102834077312</v>
      </c>
      <c r="AW111">
        <v>6.4087443218689097</v>
      </c>
      <c r="AX111">
        <v>2.2225900821540798</v>
      </c>
      <c r="AY111">
        <v>2.3446625550000002</v>
      </c>
      <c r="AZ111">
        <v>0.81314271000000005</v>
      </c>
      <c r="BA111">
        <v>0.468932511</v>
      </c>
      <c r="BB111">
        <v>0.16262854199999999</v>
      </c>
      <c r="BC111">
        <v>2.6572842290000001</v>
      </c>
      <c r="BD111">
        <v>0.92156173799999996</v>
      </c>
      <c r="BE111">
        <v>1.8757300454250401</v>
      </c>
      <c r="BF111">
        <v>0.65051417038656001</v>
      </c>
      <c r="BG111">
        <v>6.4087443218689097</v>
      </c>
      <c r="BH111">
        <v>2.2225900821540798</v>
      </c>
      <c r="BI111">
        <v>1.8757300454250401</v>
      </c>
      <c r="BJ111">
        <v>0.65051417038656001</v>
      </c>
      <c r="BK111">
        <v>4.3767034393251096</v>
      </c>
      <c r="BL111">
        <v>1.5178663975686399</v>
      </c>
      <c r="BM111">
        <v>9.8475827384814991</v>
      </c>
      <c r="BN111">
        <v>3.4151993945294401</v>
      </c>
      <c r="BO111">
        <v>8.7534068786502193</v>
      </c>
      <c r="BP111">
        <v>3.0357327951372799</v>
      </c>
      <c r="BQ111">
        <v>0</v>
      </c>
      <c r="BR111">
        <v>0</v>
      </c>
      <c r="BS111">
        <v>12.5048669695003</v>
      </c>
      <c r="BT111">
        <v>4.3367611359104004</v>
      </c>
      <c r="BU111">
        <v>3</v>
      </c>
      <c r="BV111">
        <v>3</v>
      </c>
      <c r="BW111">
        <v>8</v>
      </c>
      <c r="BX111">
        <v>7</v>
      </c>
      <c r="BY111">
        <v>3</v>
      </c>
      <c r="BZ111">
        <v>13</v>
      </c>
      <c r="CA111">
        <v>26</v>
      </c>
      <c r="CB111">
        <v>55</v>
      </c>
      <c r="CC111">
        <v>91</v>
      </c>
      <c r="CD111">
        <v>6</v>
      </c>
      <c r="CE111">
        <v>24</v>
      </c>
      <c r="CF111">
        <v>41</v>
      </c>
      <c r="CG111">
        <v>15</v>
      </c>
      <c r="CH111">
        <v>3</v>
      </c>
      <c r="CI111">
        <v>17</v>
      </c>
      <c r="CJ111">
        <v>12</v>
      </c>
      <c r="CK111">
        <v>41</v>
      </c>
      <c r="CL111">
        <v>12</v>
      </c>
      <c r="CM111">
        <v>28</v>
      </c>
      <c r="CN111">
        <v>63</v>
      </c>
      <c r="CO111">
        <v>56</v>
      </c>
      <c r="CP111">
        <v>0</v>
      </c>
      <c r="CQ111">
        <v>80</v>
      </c>
      <c r="CR111">
        <v>12</v>
      </c>
      <c r="CS111">
        <v>13</v>
      </c>
      <c r="CT111">
        <v>19</v>
      </c>
      <c r="CU111">
        <v>21</v>
      </c>
      <c r="CV111">
        <v>9</v>
      </c>
      <c r="CW111">
        <v>9</v>
      </c>
      <c r="CX111">
        <v>4</v>
      </c>
      <c r="CY111">
        <v>4</v>
      </c>
      <c r="CZ111">
        <v>18</v>
      </c>
      <c r="DA111">
        <v>18</v>
      </c>
      <c r="DB111">
        <v>6</v>
      </c>
      <c r="DC111">
        <v>5</v>
      </c>
      <c r="DD111">
        <v>19</v>
      </c>
      <c r="DE111">
        <v>20</v>
      </c>
      <c r="DF111">
        <v>7</v>
      </c>
      <c r="DG111">
        <v>8</v>
      </c>
      <c r="DH111">
        <v>15</v>
      </c>
      <c r="DI111">
        <v>14</v>
      </c>
      <c r="DJ111">
        <v>29</v>
      </c>
      <c r="DK111">
        <v>31</v>
      </c>
      <c r="DL111">
        <v>25</v>
      </c>
      <c r="DM111">
        <v>28</v>
      </c>
      <c r="DN111">
        <v>0</v>
      </c>
      <c r="DO111">
        <v>0</v>
      </c>
      <c r="DP111">
        <v>36</v>
      </c>
      <c r="DQ111">
        <v>38</v>
      </c>
      <c r="DR111">
        <v>3899869</v>
      </c>
      <c r="DS111">
        <v>0</v>
      </c>
      <c r="DT111">
        <v>0</v>
      </c>
      <c r="DU111">
        <v>0</v>
      </c>
      <c r="DV111">
        <v>0</v>
      </c>
      <c r="DW111">
        <v>0</v>
      </c>
      <c r="DX111">
        <v>8.3984745026298005E-2</v>
      </c>
      <c r="DY111">
        <v>3.8131090300000002E-4</v>
      </c>
    </row>
    <row r="112" spans="1:129" x14ac:dyDescent="0.75">
      <c r="A112">
        <v>13180</v>
      </c>
      <c r="B112">
        <v>6111005906</v>
      </c>
      <c r="C112" t="s">
        <v>137</v>
      </c>
      <c r="D112" t="s">
        <v>138</v>
      </c>
      <c r="F112" t="s">
        <v>140</v>
      </c>
      <c r="G112" t="s">
        <v>440</v>
      </c>
      <c r="H112" t="s">
        <v>441</v>
      </c>
      <c r="I112">
        <v>9</v>
      </c>
      <c r="J112">
        <v>6283</v>
      </c>
      <c r="K112">
        <v>6202</v>
      </c>
      <c r="L112">
        <v>4489</v>
      </c>
      <c r="M112">
        <v>2282</v>
      </c>
      <c r="N112">
        <v>2466</v>
      </c>
      <c r="O112">
        <v>3368</v>
      </c>
      <c r="P112">
        <v>0.19771059306699401</v>
      </c>
      <c r="Q112">
        <v>7.0081878328195998E-2</v>
      </c>
      <c r="R112">
        <v>1908</v>
      </c>
      <c r="S112">
        <v>0.30367658761737998</v>
      </c>
      <c r="T112">
        <v>569</v>
      </c>
      <c r="U112">
        <v>9.1744598516607004E-2</v>
      </c>
      <c r="V112">
        <v>204</v>
      </c>
      <c r="W112">
        <v>6.0570071258907003E-2</v>
      </c>
      <c r="X112">
        <v>22</v>
      </c>
      <c r="Y112">
        <v>9.6406660823839998E-3</v>
      </c>
      <c r="Z112">
        <v>206</v>
      </c>
      <c r="AA112">
        <v>4.5889953218979998E-2</v>
      </c>
      <c r="AB112">
        <v>294</v>
      </c>
      <c r="AC112">
        <v>4.6792933312111998E-2</v>
      </c>
      <c r="AD112">
        <v>1033</v>
      </c>
      <c r="AE112">
        <v>0.16441190514085599</v>
      </c>
      <c r="AF112">
        <v>0.14256410256410401</v>
      </c>
      <c r="AG112">
        <v>7.5044758904109603</v>
      </c>
      <c r="AH112">
        <v>63.755319999999898</v>
      </c>
      <c r="AI112">
        <v>0.123964937</v>
      </c>
      <c r="AJ112">
        <v>20</v>
      </c>
      <c r="AK112">
        <v>0.3</v>
      </c>
      <c r="AL112">
        <v>7.4066168149472098</v>
      </c>
      <c r="AM112">
        <v>202.483921388656</v>
      </c>
      <c r="AN112">
        <v>151</v>
      </c>
      <c r="AO112">
        <v>6.1232765612328002E-2</v>
      </c>
      <c r="AP112">
        <v>3.5711534144795998E-2</v>
      </c>
      <c r="AQ112">
        <v>0.118166274263047</v>
      </c>
      <c r="AR112">
        <v>2.1817107602713399</v>
      </c>
      <c r="AS112">
        <v>0.72819860273182502</v>
      </c>
      <c r="AT112">
        <v>5.1809972641930997E-2</v>
      </c>
      <c r="AU112">
        <v>5.7336071989428197</v>
      </c>
      <c r="AV112">
        <v>2.0323744715176799</v>
      </c>
      <c r="AW112">
        <v>9.2923978741487101</v>
      </c>
      <c r="AX112">
        <v>3.2938482814252099</v>
      </c>
      <c r="AY112">
        <v>3.3610800809999999</v>
      </c>
      <c r="AZ112">
        <v>1.1913919260000001</v>
      </c>
      <c r="BA112">
        <v>0.59313177900000003</v>
      </c>
      <c r="BB112">
        <v>0.21024563399999999</v>
      </c>
      <c r="BC112">
        <v>3.3610800809999999</v>
      </c>
      <c r="BD112">
        <v>1.1913919260000001</v>
      </c>
      <c r="BE112">
        <v>2.3725271168039201</v>
      </c>
      <c r="BF112">
        <v>0.84098253993835204</v>
      </c>
      <c r="BG112">
        <v>9.0946872810817201</v>
      </c>
      <c r="BH112">
        <v>3.2237664030970099</v>
      </c>
      <c r="BI112">
        <v>5.1404754197418399</v>
      </c>
      <c r="BJ112">
        <v>1.8221288365330901</v>
      </c>
      <c r="BK112">
        <v>4.1519224544068702</v>
      </c>
      <c r="BL112">
        <v>1.47171944489211</v>
      </c>
      <c r="BM112">
        <v>4.7450542336078501</v>
      </c>
      <c r="BN112">
        <v>1.6819650798767001</v>
      </c>
      <c r="BO112">
        <v>5.5358966058758297</v>
      </c>
      <c r="BP112">
        <v>1.9622925931894799</v>
      </c>
      <c r="BQ112">
        <v>13.4443203285555</v>
      </c>
      <c r="BR112">
        <v>4.76556772631732</v>
      </c>
      <c r="BS112">
        <v>11.8626355840196</v>
      </c>
      <c r="BT112">
        <v>4.2049126996917598</v>
      </c>
      <c r="BU112">
        <v>8</v>
      </c>
      <c r="BV112">
        <v>10</v>
      </c>
      <c r="BW112">
        <v>14</v>
      </c>
      <c r="BX112">
        <v>11</v>
      </c>
      <c r="BY112">
        <v>52</v>
      </c>
      <c r="BZ112">
        <v>14</v>
      </c>
      <c r="CA112">
        <v>22</v>
      </c>
      <c r="CB112">
        <v>37</v>
      </c>
      <c r="CC112">
        <v>64</v>
      </c>
      <c r="CD112">
        <v>15</v>
      </c>
      <c r="CE112">
        <v>29</v>
      </c>
      <c r="CF112">
        <v>47</v>
      </c>
      <c r="CG112">
        <v>17</v>
      </c>
      <c r="CH112">
        <v>3</v>
      </c>
      <c r="CI112">
        <v>17</v>
      </c>
      <c r="CJ112">
        <v>12</v>
      </c>
      <c r="CK112">
        <v>46</v>
      </c>
      <c r="CL112">
        <v>26</v>
      </c>
      <c r="CM112">
        <v>21</v>
      </c>
      <c r="CN112">
        <v>24</v>
      </c>
      <c r="CO112">
        <v>28</v>
      </c>
      <c r="CP112">
        <v>68</v>
      </c>
      <c r="CQ112">
        <v>60</v>
      </c>
      <c r="CR112">
        <v>17</v>
      </c>
      <c r="CS112">
        <v>20</v>
      </c>
      <c r="CT112">
        <v>27</v>
      </c>
      <c r="CU112">
        <v>30</v>
      </c>
      <c r="CV112">
        <v>12</v>
      </c>
      <c r="CW112">
        <v>13</v>
      </c>
      <c r="CX112">
        <v>7</v>
      </c>
      <c r="CY112">
        <v>9</v>
      </c>
      <c r="CZ112">
        <v>20</v>
      </c>
      <c r="DA112">
        <v>22</v>
      </c>
      <c r="DB112">
        <v>8</v>
      </c>
      <c r="DC112">
        <v>7</v>
      </c>
      <c r="DD112">
        <v>26</v>
      </c>
      <c r="DE112">
        <v>28</v>
      </c>
      <c r="DF112">
        <v>16</v>
      </c>
      <c r="DG112">
        <v>18</v>
      </c>
      <c r="DH112">
        <v>14</v>
      </c>
      <c r="DI112">
        <v>14</v>
      </c>
      <c r="DJ112">
        <v>16</v>
      </c>
      <c r="DK112">
        <v>17</v>
      </c>
      <c r="DL112">
        <v>17</v>
      </c>
      <c r="DM112">
        <v>18</v>
      </c>
      <c r="DN112">
        <v>64</v>
      </c>
      <c r="DO112">
        <v>64</v>
      </c>
      <c r="DP112">
        <v>34</v>
      </c>
      <c r="DQ112">
        <v>37</v>
      </c>
      <c r="DR112">
        <v>12747417</v>
      </c>
      <c r="DS112">
        <v>42009</v>
      </c>
      <c r="DT112">
        <v>0</v>
      </c>
      <c r="DU112">
        <v>1</v>
      </c>
      <c r="DV112">
        <v>0</v>
      </c>
      <c r="DW112">
        <v>0</v>
      </c>
      <c r="DX112">
        <v>0.17995411779196299</v>
      </c>
      <c r="DY112">
        <v>1.2503290065000001E-3</v>
      </c>
    </row>
    <row r="113" spans="1:129" x14ac:dyDescent="0.75">
      <c r="A113">
        <v>13181</v>
      </c>
      <c r="B113">
        <v>6111005907</v>
      </c>
      <c r="C113" t="s">
        <v>137</v>
      </c>
      <c r="F113" t="s">
        <v>140</v>
      </c>
      <c r="G113" t="s">
        <v>440</v>
      </c>
      <c r="H113" t="s">
        <v>441</v>
      </c>
      <c r="I113">
        <v>9</v>
      </c>
      <c r="J113">
        <v>3369</v>
      </c>
      <c r="K113">
        <v>3369</v>
      </c>
      <c r="L113">
        <v>2911</v>
      </c>
      <c r="M113">
        <v>1735</v>
      </c>
      <c r="N113">
        <v>1793</v>
      </c>
      <c r="O113">
        <v>1765</v>
      </c>
      <c r="P113">
        <v>0.15138023152270599</v>
      </c>
      <c r="Q113">
        <v>6.8362831537235005E-2</v>
      </c>
      <c r="R113">
        <v>613</v>
      </c>
      <c r="S113">
        <v>0.18195310181062599</v>
      </c>
      <c r="T113">
        <v>407</v>
      </c>
      <c r="U113">
        <v>0.120807361234787</v>
      </c>
      <c r="V113">
        <v>64</v>
      </c>
      <c r="W113">
        <v>3.6260623229461997E-2</v>
      </c>
      <c r="X113">
        <v>28</v>
      </c>
      <c r="Y113">
        <v>1.6138328530259E-2</v>
      </c>
      <c r="Z113">
        <v>37</v>
      </c>
      <c r="AA113">
        <v>1.2710408794229E-2</v>
      </c>
      <c r="AB113">
        <v>63</v>
      </c>
      <c r="AC113">
        <v>1.8699910952805002E-2</v>
      </c>
      <c r="AD113">
        <v>1295</v>
      </c>
      <c r="AE113">
        <v>0.38438705847432397</v>
      </c>
      <c r="AF113">
        <v>0.15589743589743699</v>
      </c>
      <c r="AG113">
        <v>7.5626901369863004</v>
      </c>
      <c r="AH113">
        <v>63.664790000000004</v>
      </c>
      <c r="AI113">
        <v>0.12742666</v>
      </c>
      <c r="AJ113">
        <v>20</v>
      </c>
      <c r="AK113">
        <v>0.3</v>
      </c>
      <c r="AL113">
        <v>15.7350915481582</v>
      </c>
      <c r="AM113">
        <v>232.41117602854399</v>
      </c>
      <c r="AN113">
        <v>0</v>
      </c>
      <c r="AO113">
        <v>0</v>
      </c>
      <c r="AP113">
        <v>3.4011604168880001E-2</v>
      </c>
      <c r="AQ113">
        <v>9.7388916763568006E-2</v>
      </c>
      <c r="AR113">
        <v>3.29375388287384</v>
      </c>
      <c r="AS113">
        <v>0.75179671489549604</v>
      </c>
      <c r="AT113">
        <v>3.9835007694861001E-2</v>
      </c>
      <c r="AU113">
        <v>4.6927871772038801</v>
      </c>
      <c r="AV113">
        <v>2.1192477776542802</v>
      </c>
      <c r="AW113">
        <v>6.96349065004447</v>
      </c>
      <c r="AX113">
        <v>3.1446902507128098</v>
      </c>
      <c r="AY113">
        <v>2.724844176</v>
      </c>
      <c r="AZ113">
        <v>1.2305309760000001</v>
      </c>
      <c r="BA113">
        <v>0.45414069600000001</v>
      </c>
      <c r="BB113">
        <v>0.20508849600000001</v>
      </c>
      <c r="BC113">
        <v>2.5734639439999998</v>
      </c>
      <c r="BD113">
        <v>1.162168144</v>
      </c>
      <c r="BE113">
        <v>2.5734639358860001</v>
      </c>
      <c r="BF113">
        <v>1.1621681361329901</v>
      </c>
      <c r="BG113">
        <v>7.7203918076580003</v>
      </c>
      <c r="BH113">
        <v>3.48650440839898</v>
      </c>
      <c r="BI113">
        <v>0</v>
      </c>
      <c r="BJ113">
        <v>0</v>
      </c>
      <c r="BK113">
        <v>3.0276046304541202</v>
      </c>
      <c r="BL113">
        <v>1.3672566307447001</v>
      </c>
      <c r="BM113">
        <v>2.7248441674086998</v>
      </c>
      <c r="BN113">
        <v>1.2305309676702301</v>
      </c>
      <c r="BO113">
        <v>6.0552092609082404</v>
      </c>
      <c r="BP113">
        <v>2.7345132614894001</v>
      </c>
      <c r="BQ113">
        <v>10.4452359750667</v>
      </c>
      <c r="BR113">
        <v>4.7170353760692096</v>
      </c>
      <c r="BS113">
        <v>8.6286731967942405</v>
      </c>
      <c r="BT113">
        <v>3.8966813976223902</v>
      </c>
      <c r="BU113">
        <v>3</v>
      </c>
      <c r="BV113">
        <v>9</v>
      </c>
      <c r="BW113">
        <v>4</v>
      </c>
      <c r="BX113">
        <v>18</v>
      </c>
      <c r="BY113">
        <v>23</v>
      </c>
      <c r="BZ113">
        <v>19</v>
      </c>
      <c r="CA113">
        <v>5</v>
      </c>
      <c r="CB113">
        <v>7</v>
      </c>
      <c r="CC113">
        <v>98</v>
      </c>
      <c r="CD113">
        <v>26</v>
      </c>
      <c r="CE113">
        <v>31</v>
      </c>
      <c r="CF113">
        <v>46</v>
      </c>
      <c r="CG113">
        <v>18</v>
      </c>
      <c r="CH113">
        <v>3</v>
      </c>
      <c r="CI113">
        <v>17</v>
      </c>
      <c r="CJ113">
        <v>17</v>
      </c>
      <c r="CK113">
        <v>51</v>
      </c>
      <c r="CL113">
        <v>0</v>
      </c>
      <c r="CM113">
        <v>20</v>
      </c>
      <c r="CN113">
        <v>18</v>
      </c>
      <c r="CO113">
        <v>40</v>
      </c>
      <c r="CP113">
        <v>69</v>
      </c>
      <c r="CQ113">
        <v>57</v>
      </c>
      <c r="CR113">
        <v>15</v>
      </c>
      <c r="CS113">
        <v>21</v>
      </c>
      <c r="CT113">
        <v>21</v>
      </c>
      <c r="CU113">
        <v>28</v>
      </c>
      <c r="CV113">
        <v>10</v>
      </c>
      <c r="CW113">
        <v>13</v>
      </c>
      <c r="CX113">
        <v>4</v>
      </c>
      <c r="CY113">
        <v>9</v>
      </c>
      <c r="CZ113">
        <v>18</v>
      </c>
      <c r="DA113">
        <v>21</v>
      </c>
      <c r="DB113">
        <v>9</v>
      </c>
      <c r="DC113">
        <v>11</v>
      </c>
      <c r="DD113">
        <v>22</v>
      </c>
      <c r="DE113">
        <v>29</v>
      </c>
      <c r="DF113">
        <v>0</v>
      </c>
      <c r="DG113">
        <v>0</v>
      </c>
      <c r="DH113">
        <v>10</v>
      </c>
      <c r="DI113">
        <v>13</v>
      </c>
      <c r="DJ113">
        <v>10</v>
      </c>
      <c r="DK113">
        <v>13</v>
      </c>
      <c r="DL113">
        <v>18</v>
      </c>
      <c r="DM113">
        <v>25</v>
      </c>
      <c r="DN113">
        <v>0</v>
      </c>
      <c r="DO113">
        <v>64</v>
      </c>
      <c r="DP113">
        <v>25</v>
      </c>
      <c r="DQ113">
        <v>34</v>
      </c>
      <c r="DR113">
        <v>3268657</v>
      </c>
      <c r="DS113">
        <v>271944</v>
      </c>
      <c r="DT113">
        <v>0</v>
      </c>
      <c r="DU113">
        <v>1</v>
      </c>
      <c r="DV113">
        <v>0</v>
      </c>
      <c r="DW113">
        <v>0</v>
      </c>
      <c r="DX113">
        <v>0.108334220753508</v>
      </c>
      <c r="DY113">
        <v>3.4608413249999999E-4</v>
      </c>
    </row>
    <row r="114" spans="1:129" x14ac:dyDescent="0.75">
      <c r="A114">
        <v>13182</v>
      </c>
      <c r="B114">
        <v>6111005908</v>
      </c>
      <c r="C114" t="s">
        <v>137</v>
      </c>
      <c r="F114" t="s">
        <v>140</v>
      </c>
      <c r="G114" t="s">
        <v>440</v>
      </c>
      <c r="H114" t="s">
        <v>441</v>
      </c>
      <c r="I114">
        <v>9</v>
      </c>
      <c r="J114">
        <v>2848</v>
      </c>
      <c r="K114">
        <v>2848</v>
      </c>
      <c r="L114">
        <v>1967</v>
      </c>
      <c r="M114">
        <v>973</v>
      </c>
      <c r="N114">
        <v>997</v>
      </c>
      <c r="O114">
        <v>1554</v>
      </c>
      <c r="P114">
        <v>0.238939606741573</v>
      </c>
      <c r="Q114">
        <v>7.7584939211369996E-2</v>
      </c>
      <c r="R114">
        <v>1053</v>
      </c>
      <c r="S114">
        <v>0.36973314606741498</v>
      </c>
      <c r="T114">
        <v>308</v>
      </c>
      <c r="U114">
        <v>0.10814606741573</v>
      </c>
      <c r="V114">
        <v>81</v>
      </c>
      <c r="W114">
        <v>5.2123552123551999E-2</v>
      </c>
      <c r="X114">
        <v>37</v>
      </c>
      <c r="Y114">
        <v>3.8026721479959003E-2</v>
      </c>
      <c r="Z114">
        <v>26</v>
      </c>
      <c r="AA114">
        <v>1.3218098627351E-2</v>
      </c>
      <c r="AB114">
        <v>264</v>
      </c>
      <c r="AC114">
        <v>9.2696629213482998E-2</v>
      </c>
      <c r="AD114">
        <v>385</v>
      </c>
      <c r="AE114">
        <v>0.13518258426966201</v>
      </c>
      <c r="AF114">
        <v>0.17641025641025701</v>
      </c>
      <c r="AG114">
        <v>7.3099487671232897</v>
      </c>
      <c r="AH114">
        <v>63.1552399999999</v>
      </c>
      <c r="AI114">
        <v>0.123450753</v>
      </c>
      <c r="AJ114">
        <v>20</v>
      </c>
      <c r="AK114">
        <v>0.3</v>
      </c>
      <c r="AL114">
        <v>6.5655618377215603</v>
      </c>
      <c r="AM114">
        <v>522.24260834621305</v>
      </c>
      <c r="AN114">
        <v>21</v>
      </c>
      <c r="AO114">
        <v>2.1063189568705998E-2</v>
      </c>
      <c r="AP114">
        <v>4.1104486144652001E-2</v>
      </c>
      <c r="AQ114">
        <v>0.60923219181426103</v>
      </c>
      <c r="AR114">
        <v>8.5936221221405695</v>
      </c>
      <c r="AS114">
        <v>0</v>
      </c>
      <c r="AT114">
        <v>0.81912721120441401</v>
      </c>
      <c r="AU114">
        <v>5.9734901685393202</v>
      </c>
      <c r="AV114">
        <v>1.93962348028425</v>
      </c>
      <c r="AW114">
        <v>10.5133426966292</v>
      </c>
      <c r="AX114">
        <v>3.4137373253002798</v>
      </c>
      <c r="AY114">
        <v>4.0619733189999998</v>
      </c>
      <c r="AZ114">
        <v>1.3189439629999999</v>
      </c>
      <c r="BA114">
        <v>0.71681882100000005</v>
      </c>
      <c r="BB114">
        <v>0.232754817</v>
      </c>
      <c r="BC114">
        <v>4.0619733189999998</v>
      </c>
      <c r="BD114">
        <v>1.3189439629999999</v>
      </c>
      <c r="BE114">
        <v>2.8672752808988702</v>
      </c>
      <c r="BF114">
        <v>0.93101927053643996</v>
      </c>
      <c r="BG114">
        <v>17.4425912921348</v>
      </c>
      <c r="BH114">
        <v>5.6637005624300096</v>
      </c>
      <c r="BI114">
        <v>3.3451544943820202</v>
      </c>
      <c r="BJ114">
        <v>1.08618914895918</v>
      </c>
      <c r="BK114">
        <v>5.9734901685393202</v>
      </c>
      <c r="BL114">
        <v>1.93962348028425</v>
      </c>
      <c r="BM114">
        <v>17.6815308988764</v>
      </c>
      <c r="BN114">
        <v>5.7412855016413804</v>
      </c>
      <c r="BO114">
        <v>17.920470505617899</v>
      </c>
      <c r="BP114">
        <v>5.8188704408527396</v>
      </c>
      <c r="BQ114">
        <v>0</v>
      </c>
      <c r="BR114">
        <v>0</v>
      </c>
      <c r="BS114">
        <v>19.5930477528089</v>
      </c>
      <c r="BT114">
        <v>6.3619650153323297</v>
      </c>
      <c r="BU114">
        <v>14</v>
      </c>
      <c r="BV114">
        <v>15</v>
      </c>
      <c r="BW114">
        <v>21</v>
      </c>
      <c r="BX114">
        <v>15</v>
      </c>
      <c r="BY114">
        <v>42</v>
      </c>
      <c r="BZ114">
        <v>36</v>
      </c>
      <c r="CA114">
        <v>5</v>
      </c>
      <c r="CB114">
        <v>89</v>
      </c>
      <c r="CC114">
        <v>49</v>
      </c>
      <c r="CD114">
        <v>51</v>
      </c>
      <c r="CE114">
        <v>25</v>
      </c>
      <c r="CF114">
        <v>44</v>
      </c>
      <c r="CG114">
        <v>17</v>
      </c>
      <c r="CH114">
        <v>3</v>
      </c>
      <c r="CI114">
        <v>17</v>
      </c>
      <c r="CJ114">
        <v>12</v>
      </c>
      <c r="CK114">
        <v>73</v>
      </c>
      <c r="CL114">
        <v>14</v>
      </c>
      <c r="CM114">
        <v>25</v>
      </c>
      <c r="CN114">
        <v>74</v>
      </c>
      <c r="CO114">
        <v>75</v>
      </c>
      <c r="CP114">
        <v>0</v>
      </c>
      <c r="CQ114">
        <v>82</v>
      </c>
      <c r="CR114">
        <v>18</v>
      </c>
      <c r="CS114">
        <v>19</v>
      </c>
      <c r="CT114">
        <v>30</v>
      </c>
      <c r="CU114">
        <v>31</v>
      </c>
      <c r="CV114">
        <v>13</v>
      </c>
      <c r="CW114">
        <v>14</v>
      </c>
      <c r="CX114">
        <v>11</v>
      </c>
      <c r="CY114">
        <v>12</v>
      </c>
      <c r="CZ114">
        <v>23</v>
      </c>
      <c r="DA114">
        <v>24</v>
      </c>
      <c r="DB114">
        <v>9</v>
      </c>
      <c r="DC114">
        <v>8</v>
      </c>
      <c r="DD114">
        <v>44</v>
      </c>
      <c r="DE114">
        <v>46</v>
      </c>
      <c r="DF114">
        <v>11</v>
      </c>
      <c r="DG114">
        <v>11</v>
      </c>
      <c r="DH114">
        <v>19</v>
      </c>
      <c r="DI114">
        <v>18</v>
      </c>
      <c r="DJ114">
        <v>45</v>
      </c>
      <c r="DK114">
        <v>46</v>
      </c>
      <c r="DL114">
        <v>45</v>
      </c>
      <c r="DM114">
        <v>48</v>
      </c>
      <c r="DN114">
        <v>0</v>
      </c>
      <c r="DO114">
        <v>0</v>
      </c>
      <c r="DP114">
        <v>51</v>
      </c>
      <c r="DQ114">
        <v>52</v>
      </c>
      <c r="DR114">
        <v>1846110</v>
      </c>
      <c r="DS114">
        <v>0</v>
      </c>
      <c r="DT114">
        <v>0</v>
      </c>
      <c r="DU114">
        <v>1</v>
      </c>
      <c r="DV114">
        <v>0</v>
      </c>
      <c r="DW114">
        <v>0</v>
      </c>
      <c r="DX114">
        <v>6.4083853628948001E-2</v>
      </c>
      <c r="DY114">
        <v>1.8052627E-4</v>
      </c>
    </row>
    <row r="115" spans="1:129" x14ac:dyDescent="0.75">
      <c r="A115">
        <v>13183</v>
      </c>
      <c r="B115">
        <v>6111005909</v>
      </c>
      <c r="C115" t="s">
        <v>137</v>
      </c>
      <c r="F115" t="s">
        <v>140</v>
      </c>
      <c r="G115" t="s">
        <v>440</v>
      </c>
      <c r="H115" t="s">
        <v>441</v>
      </c>
      <c r="I115">
        <v>9</v>
      </c>
      <c r="J115">
        <v>3865</v>
      </c>
      <c r="K115">
        <v>3848</v>
      </c>
      <c r="L115">
        <v>2671</v>
      </c>
      <c r="M115">
        <v>1435</v>
      </c>
      <c r="N115">
        <v>1464</v>
      </c>
      <c r="O115">
        <v>1940</v>
      </c>
      <c r="P115">
        <v>0.265471419772842</v>
      </c>
      <c r="Q115">
        <v>9.5040931184485006E-2</v>
      </c>
      <c r="R115">
        <v>1576</v>
      </c>
      <c r="S115">
        <v>0.40776196636481199</v>
      </c>
      <c r="T115">
        <v>474</v>
      </c>
      <c r="U115">
        <v>0.12318087318087299</v>
      </c>
      <c r="V115">
        <v>23</v>
      </c>
      <c r="W115">
        <v>1.1855670103093E-2</v>
      </c>
      <c r="X115">
        <v>99</v>
      </c>
      <c r="Y115">
        <v>6.8989547038328006E-2</v>
      </c>
      <c r="Z115">
        <v>286</v>
      </c>
      <c r="AA115">
        <v>0.10707600149756601</v>
      </c>
      <c r="AB115">
        <v>351</v>
      </c>
      <c r="AC115">
        <v>9.0815006468304996E-2</v>
      </c>
      <c r="AD115">
        <v>860</v>
      </c>
      <c r="AE115">
        <v>0.22250970245795601</v>
      </c>
      <c r="AF115">
        <v>0.16410256410256399</v>
      </c>
      <c r="AG115">
        <v>7.36369369863014</v>
      </c>
      <c r="AH115">
        <v>63.58934</v>
      </c>
      <c r="AI115">
        <v>0.14121905500000001</v>
      </c>
      <c r="AJ115">
        <v>20</v>
      </c>
      <c r="AK115">
        <v>0.3</v>
      </c>
      <c r="AL115">
        <v>6.3037787491384201</v>
      </c>
      <c r="AM115">
        <v>1055.57106370936</v>
      </c>
      <c r="AN115">
        <v>43</v>
      </c>
      <c r="AO115">
        <v>2.9371584699453002E-2</v>
      </c>
      <c r="AP115">
        <v>4.0299124886846997E-2</v>
      </c>
      <c r="AQ115">
        <v>0.36665512471797801</v>
      </c>
      <c r="AR115">
        <v>5.9104047611177402</v>
      </c>
      <c r="AS115">
        <v>0</v>
      </c>
      <c r="AT115">
        <v>0.91468147823205104</v>
      </c>
      <c r="AU115">
        <v>6.9022569140938899</v>
      </c>
      <c r="AV115">
        <v>2.4710642107966101</v>
      </c>
      <c r="AW115">
        <v>12.211685309550701</v>
      </c>
      <c r="AX115">
        <v>4.3718828344863097</v>
      </c>
      <c r="AY115">
        <v>5.8403712399999996</v>
      </c>
      <c r="AZ115">
        <v>2.0909004819999999</v>
      </c>
      <c r="BA115">
        <v>0.79641426000000004</v>
      </c>
      <c r="BB115">
        <v>0.28512279299999999</v>
      </c>
      <c r="BC115">
        <v>4.5130141400000001</v>
      </c>
      <c r="BD115">
        <v>1.6156958269999999</v>
      </c>
      <c r="BE115">
        <v>3.1856570372741002</v>
      </c>
      <c r="BF115">
        <v>1.14049117421382</v>
      </c>
      <c r="BG115">
        <v>22.830542100464399</v>
      </c>
      <c r="BH115">
        <v>8.1735200818657106</v>
      </c>
      <c r="BI115">
        <v>4.5130141361383096</v>
      </c>
      <c r="BJ115">
        <v>1.6156958301362401</v>
      </c>
      <c r="BK115">
        <v>6.3713140745482004</v>
      </c>
      <c r="BL115">
        <v>2.2809823484276399</v>
      </c>
      <c r="BM115">
        <v>16.990170865461799</v>
      </c>
      <c r="BN115">
        <v>6.0826195958070404</v>
      </c>
      <c r="BO115">
        <v>16.1937566061433</v>
      </c>
      <c r="BP115">
        <v>5.7974968022535798</v>
      </c>
      <c r="BQ115">
        <v>0</v>
      </c>
      <c r="BR115">
        <v>0</v>
      </c>
      <c r="BS115">
        <v>22.0341278411458</v>
      </c>
      <c r="BT115">
        <v>7.88839728831225</v>
      </c>
      <c r="BU115">
        <v>18</v>
      </c>
      <c r="BV115">
        <v>26</v>
      </c>
      <c r="BW115">
        <v>25</v>
      </c>
      <c r="BX115">
        <v>19</v>
      </c>
      <c r="BY115">
        <v>4</v>
      </c>
      <c r="BZ115">
        <v>54</v>
      </c>
      <c r="CA115">
        <v>47</v>
      </c>
      <c r="CB115">
        <v>88</v>
      </c>
      <c r="CC115">
        <v>85</v>
      </c>
      <c r="CD115">
        <v>35</v>
      </c>
      <c r="CE115">
        <v>26</v>
      </c>
      <c r="CF115">
        <v>46</v>
      </c>
      <c r="CG115">
        <v>22</v>
      </c>
      <c r="CH115">
        <v>3</v>
      </c>
      <c r="CI115">
        <v>17</v>
      </c>
      <c r="CJ115">
        <v>12</v>
      </c>
      <c r="CK115">
        <v>86</v>
      </c>
      <c r="CL115">
        <v>17</v>
      </c>
      <c r="CM115">
        <v>24</v>
      </c>
      <c r="CN115">
        <v>64</v>
      </c>
      <c r="CO115">
        <v>61</v>
      </c>
      <c r="CP115">
        <v>0</v>
      </c>
      <c r="CQ115">
        <v>83</v>
      </c>
      <c r="CR115">
        <v>20</v>
      </c>
      <c r="CS115">
        <v>24</v>
      </c>
      <c r="CT115">
        <v>34</v>
      </c>
      <c r="CU115">
        <v>37</v>
      </c>
      <c r="CV115">
        <v>19</v>
      </c>
      <c r="CW115">
        <v>21</v>
      </c>
      <c r="CX115">
        <v>13</v>
      </c>
      <c r="CY115">
        <v>17</v>
      </c>
      <c r="CZ115">
        <v>25</v>
      </c>
      <c r="DA115">
        <v>29</v>
      </c>
      <c r="DB115">
        <v>10</v>
      </c>
      <c r="DC115">
        <v>11</v>
      </c>
      <c r="DD115">
        <v>55</v>
      </c>
      <c r="DE115">
        <v>61</v>
      </c>
      <c r="DF115">
        <v>14</v>
      </c>
      <c r="DG115">
        <v>16</v>
      </c>
      <c r="DH115">
        <v>21</v>
      </c>
      <c r="DI115">
        <v>21</v>
      </c>
      <c r="DJ115">
        <v>43</v>
      </c>
      <c r="DK115">
        <v>48</v>
      </c>
      <c r="DL115">
        <v>42</v>
      </c>
      <c r="DM115">
        <v>47</v>
      </c>
      <c r="DN115">
        <v>0</v>
      </c>
      <c r="DO115">
        <v>0</v>
      </c>
      <c r="DP115">
        <v>56</v>
      </c>
      <c r="DQ115">
        <v>61</v>
      </c>
      <c r="DR115">
        <v>1336337</v>
      </c>
      <c r="DS115">
        <v>0</v>
      </c>
      <c r="DT115">
        <v>0</v>
      </c>
      <c r="DU115">
        <v>0</v>
      </c>
      <c r="DV115">
        <v>0</v>
      </c>
      <c r="DW115">
        <v>0</v>
      </c>
      <c r="DX115">
        <v>5.0327946944193E-2</v>
      </c>
      <c r="DY115">
        <v>1.3067915300000001E-4</v>
      </c>
    </row>
    <row r="116" spans="1:129" x14ac:dyDescent="0.75">
      <c r="A116">
        <v>13184</v>
      </c>
      <c r="B116">
        <v>6111005910</v>
      </c>
      <c r="C116" t="s">
        <v>137</v>
      </c>
      <c r="F116" t="s">
        <v>140</v>
      </c>
      <c r="G116" t="s">
        <v>440</v>
      </c>
      <c r="H116" t="s">
        <v>441</v>
      </c>
      <c r="I116">
        <v>9</v>
      </c>
      <c r="J116">
        <v>1758</v>
      </c>
      <c r="K116">
        <v>1758</v>
      </c>
      <c r="L116">
        <v>1309</v>
      </c>
      <c r="M116">
        <v>630</v>
      </c>
      <c r="N116">
        <v>661</v>
      </c>
      <c r="O116">
        <v>906</v>
      </c>
      <c r="P116">
        <v>0.15472127417519899</v>
      </c>
      <c r="Q116">
        <v>5.5515695410839998E-2</v>
      </c>
      <c r="R116">
        <v>403</v>
      </c>
      <c r="S116">
        <v>0.229237770193401</v>
      </c>
      <c r="T116">
        <v>141</v>
      </c>
      <c r="U116">
        <v>8.0204778156997003E-2</v>
      </c>
      <c r="V116">
        <v>39</v>
      </c>
      <c r="W116">
        <v>4.3046357615894003E-2</v>
      </c>
      <c r="X116">
        <v>43</v>
      </c>
      <c r="Y116">
        <v>6.8253968253967998E-2</v>
      </c>
      <c r="Z116">
        <v>40</v>
      </c>
      <c r="AA116">
        <v>3.0557677616501001E-2</v>
      </c>
      <c r="AB116">
        <v>16</v>
      </c>
      <c r="AC116">
        <v>9.1012514220710009E-3</v>
      </c>
      <c r="AD116">
        <v>429</v>
      </c>
      <c r="AE116">
        <v>0.24402730375426601</v>
      </c>
      <c r="AG116">
        <v>7.3176821917808201</v>
      </c>
      <c r="AH116">
        <v>62.784219999999898</v>
      </c>
      <c r="AI116">
        <v>0.111016725</v>
      </c>
      <c r="AJ116">
        <v>20</v>
      </c>
      <c r="AK116">
        <v>0.3</v>
      </c>
      <c r="AL116">
        <v>6.0584430200000003</v>
      </c>
      <c r="AM116">
        <v>46.871734879999899</v>
      </c>
      <c r="AN116">
        <v>11</v>
      </c>
      <c r="AO116">
        <v>1.6641452344932001E-2</v>
      </c>
      <c r="AP116">
        <v>4.2067343E-2</v>
      </c>
      <c r="AQ116">
        <v>0.36144438699999998</v>
      </c>
      <c r="AR116">
        <v>4.8913889279999996</v>
      </c>
      <c r="AS116">
        <v>0</v>
      </c>
      <c r="AT116">
        <v>0.224610483</v>
      </c>
      <c r="AU116">
        <v>3.8680318543799701</v>
      </c>
      <c r="AV116">
        <v>1.3878923852709999</v>
      </c>
      <c r="AW116">
        <v>6.6530147895335503</v>
      </c>
      <c r="AX116">
        <v>2.38717490266612</v>
      </c>
      <c r="AY116">
        <v>2.1660978360000001</v>
      </c>
      <c r="AZ116">
        <v>0.77721973</v>
      </c>
      <c r="BA116">
        <v>0.464163822</v>
      </c>
      <c r="BB116">
        <v>0.16654708500000001</v>
      </c>
      <c r="BC116">
        <v>2.6302616579999998</v>
      </c>
      <c r="BD116">
        <v>0.94376681500000004</v>
      </c>
      <c r="BE116">
        <v>1.8566552901023801</v>
      </c>
      <c r="BF116">
        <v>0.66618834493007995</v>
      </c>
      <c r="BG116">
        <v>2.01137656427758</v>
      </c>
      <c r="BH116">
        <v>0.72170404034091995</v>
      </c>
      <c r="BI116">
        <v>1.8566552901023801</v>
      </c>
      <c r="BJ116">
        <v>0.66618834493007995</v>
      </c>
      <c r="BK116">
        <v>3.8680318543799701</v>
      </c>
      <c r="BL116">
        <v>1.3878923852709999</v>
      </c>
      <c r="BM116">
        <v>9.7474402730375296</v>
      </c>
      <c r="BN116">
        <v>3.4974888108829201</v>
      </c>
      <c r="BO116">
        <v>8.3549488054607401</v>
      </c>
      <c r="BP116">
        <v>2.9978475521853598</v>
      </c>
      <c r="BQ116">
        <v>0</v>
      </c>
      <c r="BR116">
        <v>0</v>
      </c>
      <c r="BS116">
        <v>10.985210466439099</v>
      </c>
      <c r="BT116">
        <v>3.9416143741696401</v>
      </c>
      <c r="BU116">
        <v>3</v>
      </c>
      <c r="BV116">
        <v>4</v>
      </c>
      <c r="BW116">
        <v>7</v>
      </c>
      <c r="BX116">
        <v>8</v>
      </c>
      <c r="BY116">
        <v>31</v>
      </c>
      <c r="BZ116">
        <v>54</v>
      </c>
      <c r="CA116">
        <v>14</v>
      </c>
      <c r="CB116">
        <v>3</v>
      </c>
      <c r="CC116">
        <v>89</v>
      </c>
      <c r="CE116">
        <v>25</v>
      </c>
      <c r="CF116">
        <v>43</v>
      </c>
      <c r="CG116">
        <v>14</v>
      </c>
      <c r="CH116">
        <v>3</v>
      </c>
      <c r="CI116">
        <v>17</v>
      </c>
      <c r="CJ116">
        <v>12</v>
      </c>
      <c r="CK116">
        <v>13</v>
      </c>
      <c r="CL116">
        <v>12</v>
      </c>
      <c r="CM116">
        <v>25</v>
      </c>
      <c r="CN116">
        <v>63</v>
      </c>
      <c r="CO116">
        <v>54</v>
      </c>
      <c r="CP116">
        <v>0</v>
      </c>
      <c r="CQ116">
        <v>71</v>
      </c>
      <c r="CR116">
        <v>13</v>
      </c>
      <c r="CS116">
        <v>14</v>
      </c>
      <c r="CT116">
        <v>20</v>
      </c>
      <c r="CU116">
        <v>22</v>
      </c>
      <c r="CV116">
        <v>8</v>
      </c>
      <c r="CW116">
        <v>8</v>
      </c>
      <c r="CX116">
        <v>4</v>
      </c>
      <c r="CY116">
        <v>5</v>
      </c>
      <c r="CZ116">
        <v>18</v>
      </c>
      <c r="DA116">
        <v>18</v>
      </c>
      <c r="DB116">
        <v>6</v>
      </c>
      <c r="DC116">
        <v>6</v>
      </c>
      <c r="DD116">
        <v>7</v>
      </c>
      <c r="DE116">
        <v>7</v>
      </c>
      <c r="DF116">
        <v>7</v>
      </c>
      <c r="DG116">
        <v>8</v>
      </c>
      <c r="DH116">
        <v>13</v>
      </c>
      <c r="DI116">
        <v>13</v>
      </c>
      <c r="DJ116">
        <v>29</v>
      </c>
      <c r="DK116">
        <v>32</v>
      </c>
      <c r="DL116">
        <v>24</v>
      </c>
      <c r="DM116">
        <v>27</v>
      </c>
      <c r="DN116">
        <v>0</v>
      </c>
      <c r="DO116">
        <v>0</v>
      </c>
      <c r="DP116">
        <v>32</v>
      </c>
      <c r="DQ116">
        <v>35</v>
      </c>
      <c r="DR116">
        <v>4521616</v>
      </c>
      <c r="DS116">
        <v>0</v>
      </c>
      <c r="DT116">
        <v>0</v>
      </c>
      <c r="DU116">
        <v>0</v>
      </c>
      <c r="DV116">
        <v>0</v>
      </c>
      <c r="DW116">
        <v>0</v>
      </c>
      <c r="DX116">
        <v>0.1118444408487</v>
      </c>
      <c r="DY116">
        <v>4.4209200199999999E-4</v>
      </c>
    </row>
    <row r="117" spans="1:129" x14ac:dyDescent="0.75">
      <c r="A117">
        <v>13185</v>
      </c>
      <c r="B117">
        <v>6111005911</v>
      </c>
      <c r="C117" t="s">
        <v>137</v>
      </c>
      <c r="F117" t="s">
        <v>140</v>
      </c>
      <c r="G117" t="s">
        <v>440</v>
      </c>
      <c r="H117" t="s">
        <v>441</v>
      </c>
      <c r="I117">
        <v>9</v>
      </c>
      <c r="J117">
        <v>3711</v>
      </c>
      <c r="K117">
        <v>3711</v>
      </c>
      <c r="L117">
        <v>3135</v>
      </c>
      <c r="M117">
        <v>1658</v>
      </c>
      <c r="N117">
        <v>1658</v>
      </c>
      <c r="O117">
        <v>2004</v>
      </c>
      <c r="P117">
        <v>0.19711668014012401</v>
      </c>
      <c r="Q117">
        <v>7.2631267800416996E-2</v>
      </c>
      <c r="R117">
        <v>1050</v>
      </c>
      <c r="S117">
        <v>0.28294260307194802</v>
      </c>
      <c r="T117">
        <v>413</v>
      </c>
      <c r="U117">
        <v>0.11129075720829899</v>
      </c>
      <c r="V117">
        <v>62</v>
      </c>
      <c r="W117">
        <v>3.0938123752494998E-2</v>
      </c>
      <c r="X117">
        <v>47</v>
      </c>
      <c r="Y117">
        <v>2.8347406513871999E-2</v>
      </c>
      <c r="Z117">
        <v>115</v>
      </c>
      <c r="AA117">
        <v>3.6682615629983997E-2</v>
      </c>
      <c r="AB117">
        <v>171</v>
      </c>
      <c r="AC117">
        <v>4.6079223928859998E-2</v>
      </c>
      <c r="AD117">
        <v>1279</v>
      </c>
      <c r="AE117">
        <v>0.34465103745621101</v>
      </c>
      <c r="AF117">
        <v>0.15589743589743699</v>
      </c>
      <c r="AG117">
        <v>7.4014175342465798</v>
      </c>
      <c r="AH117">
        <v>63.545310000000001</v>
      </c>
      <c r="AI117">
        <v>0.114232297</v>
      </c>
      <c r="AJ117">
        <v>20</v>
      </c>
      <c r="AK117">
        <v>0.3</v>
      </c>
      <c r="AL117">
        <v>5.6126195985199301</v>
      </c>
      <c r="AM117">
        <v>563.85317272682698</v>
      </c>
      <c r="AN117">
        <v>45</v>
      </c>
      <c r="AO117">
        <v>2.7141133896260002E-2</v>
      </c>
      <c r="AP117">
        <v>3.9105465367076001E-2</v>
      </c>
      <c r="AQ117">
        <v>0.24783904762269901</v>
      </c>
      <c r="AR117">
        <v>5.5674025877898696</v>
      </c>
      <c r="AS117">
        <v>0</v>
      </c>
      <c r="AT117">
        <v>0.17758753640695299</v>
      </c>
      <c r="AU117">
        <v>5.1250336836432204</v>
      </c>
      <c r="AV117">
        <v>1.8884129628108399</v>
      </c>
      <c r="AW117">
        <v>9.0673672864457</v>
      </c>
      <c r="AX117">
        <v>3.3410383188191801</v>
      </c>
      <c r="AY117">
        <v>2.9567502000000001</v>
      </c>
      <c r="AZ117">
        <v>1.0894690199999999</v>
      </c>
      <c r="BA117">
        <v>0.59135004000000002</v>
      </c>
      <c r="BB117">
        <v>0.217893804</v>
      </c>
      <c r="BC117">
        <v>3.35098356</v>
      </c>
      <c r="BD117">
        <v>1.2347315560000001</v>
      </c>
      <c r="BE117">
        <v>2.1682834815413599</v>
      </c>
      <c r="BF117">
        <v>0.79894394580458705</v>
      </c>
      <c r="BG117">
        <v>14.783751010509301</v>
      </c>
      <c r="BH117">
        <v>5.4473450850312704</v>
      </c>
      <c r="BI117">
        <v>3.3509835623820998</v>
      </c>
      <c r="BJ117">
        <v>1.2347315526070799</v>
      </c>
      <c r="BK117">
        <v>4.53368364322285</v>
      </c>
      <c r="BL117">
        <v>1.6705191594095901</v>
      </c>
      <c r="BM117">
        <v>10.6443007275666</v>
      </c>
      <c r="BN117">
        <v>3.92208846122251</v>
      </c>
      <c r="BO117">
        <v>11.6298841282673</v>
      </c>
      <c r="BP117">
        <v>4.2852448002246</v>
      </c>
      <c r="BQ117">
        <v>0</v>
      </c>
      <c r="BR117">
        <v>0</v>
      </c>
      <c r="BS117">
        <v>13.403934249528399</v>
      </c>
      <c r="BT117">
        <v>4.9389262104283498</v>
      </c>
      <c r="BU117">
        <v>8</v>
      </c>
      <c r="BV117">
        <v>12</v>
      </c>
      <c r="BW117">
        <v>12</v>
      </c>
      <c r="BX117">
        <v>16</v>
      </c>
      <c r="BY117">
        <v>18</v>
      </c>
      <c r="BZ117">
        <v>29</v>
      </c>
      <c r="CA117">
        <v>18</v>
      </c>
      <c r="CB117">
        <v>36</v>
      </c>
      <c r="CC117">
        <v>97</v>
      </c>
      <c r="CD117">
        <v>26</v>
      </c>
      <c r="CE117">
        <v>26</v>
      </c>
      <c r="CF117">
        <v>46</v>
      </c>
      <c r="CG117">
        <v>15</v>
      </c>
      <c r="CH117">
        <v>3</v>
      </c>
      <c r="CI117">
        <v>17</v>
      </c>
      <c r="CJ117">
        <v>11</v>
      </c>
      <c r="CK117">
        <v>75</v>
      </c>
      <c r="CL117">
        <v>17</v>
      </c>
      <c r="CM117">
        <v>23</v>
      </c>
      <c r="CN117">
        <v>54</v>
      </c>
      <c r="CO117">
        <v>59</v>
      </c>
      <c r="CP117">
        <v>0</v>
      </c>
      <c r="CQ117">
        <v>68</v>
      </c>
      <c r="CR117">
        <v>16</v>
      </c>
      <c r="CS117">
        <v>19</v>
      </c>
      <c r="CT117">
        <v>26</v>
      </c>
      <c r="CU117">
        <v>30</v>
      </c>
      <c r="CV117">
        <v>11</v>
      </c>
      <c r="CW117">
        <v>12</v>
      </c>
      <c r="CX117">
        <v>7</v>
      </c>
      <c r="CY117">
        <v>10</v>
      </c>
      <c r="CZ117">
        <v>20</v>
      </c>
      <c r="DA117">
        <v>23</v>
      </c>
      <c r="DB117">
        <v>7</v>
      </c>
      <c r="DC117">
        <v>7</v>
      </c>
      <c r="DD117">
        <v>39</v>
      </c>
      <c r="DE117">
        <v>44</v>
      </c>
      <c r="DF117">
        <v>11</v>
      </c>
      <c r="DG117">
        <v>13</v>
      </c>
      <c r="DH117">
        <v>15</v>
      </c>
      <c r="DI117">
        <v>16</v>
      </c>
      <c r="DJ117">
        <v>31</v>
      </c>
      <c r="DK117">
        <v>35</v>
      </c>
      <c r="DL117">
        <v>32</v>
      </c>
      <c r="DM117">
        <v>37</v>
      </c>
      <c r="DN117">
        <v>0</v>
      </c>
      <c r="DO117">
        <v>0</v>
      </c>
      <c r="DP117">
        <v>38</v>
      </c>
      <c r="DQ117">
        <v>42</v>
      </c>
      <c r="DR117">
        <v>7019015</v>
      </c>
      <c r="DS117">
        <v>0</v>
      </c>
      <c r="DT117">
        <v>0</v>
      </c>
      <c r="DU117">
        <v>1</v>
      </c>
      <c r="DV117">
        <v>0</v>
      </c>
      <c r="DW117">
        <v>0</v>
      </c>
      <c r="DX117">
        <v>0.14290539933258201</v>
      </c>
      <c r="DY117">
        <v>6.8630155300000001E-4</v>
      </c>
    </row>
    <row r="118" spans="1:129" x14ac:dyDescent="0.75">
      <c r="A118">
        <v>13186</v>
      </c>
      <c r="B118">
        <v>6111006000</v>
      </c>
      <c r="C118" t="s">
        <v>137</v>
      </c>
      <c r="F118" t="s">
        <v>140</v>
      </c>
      <c r="G118" t="s">
        <v>440</v>
      </c>
      <c r="H118" t="s">
        <v>441</v>
      </c>
      <c r="I118">
        <v>9</v>
      </c>
      <c r="J118">
        <v>4970</v>
      </c>
      <c r="K118">
        <v>4918</v>
      </c>
      <c r="L118">
        <v>3264</v>
      </c>
      <c r="M118">
        <v>1489</v>
      </c>
      <c r="N118">
        <v>1519</v>
      </c>
      <c r="O118">
        <v>2594</v>
      </c>
      <c r="P118">
        <v>0.214558600075442</v>
      </c>
      <c r="Q118">
        <v>8.8069648806445994E-2</v>
      </c>
      <c r="R118">
        <v>1300</v>
      </c>
      <c r="S118">
        <v>0.26156941649899301</v>
      </c>
      <c r="T118">
        <v>824</v>
      </c>
      <c r="U118">
        <v>0.16754778365189099</v>
      </c>
      <c r="V118">
        <v>132</v>
      </c>
      <c r="W118">
        <v>5.0886661526599999E-2</v>
      </c>
      <c r="X118">
        <v>31</v>
      </c>
      <c r="Y118">
        <v>2.0819341840161001E-2</v>
      </c>
      <c r="Z118">
        <v>181</v>
      </c>
      <c r="AA118">
        <v>5.5453431372549003E-2</v>
      </c>
      <c r="AB118">
        <v>393</v>
      </c>
      <c r="AC118">
        <v>7.9074446680079999E-2</v>
      </c>
      <c r="AD118">
        <v>569</v>
      </c>
      <c r="AE118">
        <v>0.114486921529175</v>
      </c>
      <c r="AF118">
        <v>0.14564102564102699</v>
      </c>
      <c r="AG118">
        <v>7.2562134246575303</v>
      </c>
      <c r="AH118">
        <v>62.960479999999897</v>
      </c>
      <c r="AI118">
        <v>0.12502480099999999</v>
      </c>
      <c r="AJ118">
        <v>20</v>
      </c>
      <c r="AK118">
        <v>0.3</v>
      </c>
      <c r="AL118">
        <v>7.3977482202085501</v>
      </c>
      <c r="AM118">
        <v>596.05947379718395</v>
      </c>
      <c r="AN118">
        <v>15</v>
      </c>
      <c r="AO118">
        <v>9.8749177090190002E-3</v>
      </c>
      <c r="AP118">
        <v>4.4167662486965999E-2</v>
      </c>
      <c r="AQ118">
        <v>0.78336726033993698</v>
      </c>
      <c r="AR118">
        <v>7.7746188688268996</v>
      </c>
      <c r="AS118">
        <v>0</v>
      </c>
      <c r="AT118">
        <v>1.34929276487382</v>
      </c>
      <c r="AU118">
        <v>4.9348478017351596</v>
      </c>
      <c r="AV118">
        <v>2.0256019225482498</v>
      </c>
      <c r="AW118">
        <v>9.2260198032440002</v>
      </c>
      <c r="AX118">
        <v>3.78699489867717</v>
      </c>
      <c r="AY118">
        <v>3.6474962</v>
      </c>
      <c r="AZ118">
        <v>1.4971840329999999</v>
      </c>
      <c r="BA118">
        <v>0.64367580000000002</v>
      </c>
      <c r="BB118">
        <v>0.26420894700000003</v>
      </c>
      <c r="BC118">
        <v>3.6474962</v>
      </c>
      <c r="BD118">
        <v>1.4971840329999999</v>
      </c>
      <c r="BE118">
        <v>2.5747032009052999</v>
      </c>
      <c r="BF118">
        <v>1.05683578567735</v>
      </c>
      <c r="BG118">
        <v>16.306453605733498</v>
      </c>
      <c r="BH118">
        <v>6.6932933092898903</v>
      </c>
      <c r="BI118">
        <v>1.9310274006789701</v>
      </c>
      <c r="BJ118">
        <v>0.79262683925801403</v>
      </c>
      <c r="BK118">
        <v>5.7930822020369304</v>
      </c>
      <c r="BL118">
        <v>2.3778805177740399</v>
      </c>
      <c r="BM118">
        <v>16.950129405959899</v>
      </c>
      <c r="BN118">
        <v>6.9575022557092296</v>
      </c>
      <c r="BO118">
        <v>15.233660605356301</v>
      </c>
      <c r="BP118">
        <v>6.2529450652576601</v>
      </c>
      <c r="BQ118">
        <v>0</v>
      </c>
      <c r="BR118">
        <v>0</v>
      </c>
      <c r="BS118">
        <v>18.237481006412501</v>
      </c>
      <c r="BT118">
        <v>7.4859201485479003</v>
      </c>
      <c r="BU118">
        <v>11</v>
      </c>
      <c r="BV118">
        <v>21</v>
      </c>
      <c r="BW118">
        <v>10</v>
      </c>
      <c r="BX118">
        <v>31</v>
      </c>
      <c r="BY118">
        <v>40</v>
      </c>
      <c r="BZ118">
        <v>23</v>
      </c>
      <c r="CA118">
        <v>27</v>
      </c>
      <c r="CB118">
        <v>80</v>
      </c>
      <c r="CC118">
        <v>36</v>
      </c>
      <c r="CD118">
        <v>18</v>
      </c>
      <c r="CE118">
        <v>23</v>
      </c>
      <c r="CF118">
        <v>43</v>
      </c>
      <c r="CG118">
        <v>17</v>
      </c>
      <c r="CH118">
        <v>3</v>
      </c>
      <c r="CI118">
        <v>17</v>
      </c>
      <c r="CJ118">
        <v>12</v>
      </c>
      <c r="CK118">
        <v>76</v>
      </c>
      <c r="CL118">
        <v>9</v>
      </c>
      <c r="CM118">
        <v>27</v>
      </c>
      <c r="CN118">
        <v>79</v>
      </c>
      <c r="CO118">
        <v>71</v>
      </c>
      <c r="CP118">
        <v>0</v>
      </c>
      <c r="CQ118">
        <v>85</v>
      </c>
      <c r="CR118">
        <v>15</v>
      </c>
      <c r="CS118">
        <v>20</v>
      </c>
      <c r="CT118">
        <v>27</v>
      </c>
      <c r="CU118">
        <v>33</v>
      </c>
      <c r="CV118">
        <v>12</v>
      </c>
      <c r="CW118">
        <v>15</v>
      </c>
      <c r="CX118">
        <v>9</v>
      </c>
      <c r="CY118">
        <v>15</v>
      </c>
      <c r="CZ118">
        <v>22</v>
      </c>
      <c r="DA118">
        <v>27</v>
      </c>
      <c r="DB118">
        <v>9</v>
      </c>
      <c r="DC118">
        <v>10</v>
      </c>
      <c r="DD118">
        <v>42</v>
      </c>
      <c r="DE118">
        <v>52</v>
      </c>
      <c r="DF118">
        <v>7</v>
      </c>
      <c r="DG118">
        <v>9</v>
      </c>
      <c r="DH118">
        <v>19</v>
      </c>
      <c r="DI118">
        <v>22</v>
      </c>
      <c r="DJ118">
        <v>43</v>
      </c>
      <c r="DK118">
        <v>53</v>
      </c>
      <c r="DL118">
        <v>40</v>
      </c>
      <c r="DM118">
        <v>50</v>
      </c>
      <c r="DN118">
        <v>0</v>
      </c>
      <c r="DO118">
        <v>0</v>
      </c>
      <c r="DP118">
        <v>49</v>
      </c>
      <c r="DQ118">
        <v>59</v>
      </c>
      <c r="DR118">
        <v>3322074</v>
      </c>
      <c r="DS118">
        <v>0</v>
      </c>
      <c r="DT118">
        <v>0</v>
      </c>
      <c r="DU118">
        <v>0</v>
      </c>
      <c r="DV118">
        <v>0</v>
      </c>
      <c r="DW118">
        <v>0</v>
      </c>
      <c r="DX118">
        <v>9.1667585803291998E-2</v>
      </c>
      <c r="DY118">
        <v>3.2488379550000001E-4</v>
      </c>
    </row>
    <row r="119" spans="1:129" x14ac:dyDescent="0.75">
      <c r="A119">
        <v>13187</v>
      </c>
      <c r="B119">
        <v>6111006101</v>
      </c>
      <c r="C119" t="s">
        <v>137</v>
      </c>
      <c r="F119" t="s">
        <v>140</v>
      </c>
      <c r="G119" t="s">
        <v>440</v>
      </c>
      <c r="H119" t="s">
        <v>441</v>
      </c>
      <c r="I119">
        <v>9</v>
      </c>
      <c r="J119">
        <v>4382</v>
      </c>
      <c r="K119">
        <v>4382</v>
      </c>
      <c r="L119">
        <v>2842</v>
      </c>
      <c r="M119">
        <v>1342</v>
      </c>
      <c r="N119">
        <v>1391</v>
      </c>
      <c r="O119">
        <v>1977</v>
      </c>
      <c r="P119">
        <v>0.27841168416248302</v>
      </c>
      <c r="Q119">
        <v>9.3852702986702993E-2</v>
      </c>
      <c r="R119">
        <v>1751</v>
      </c>
      <c r="S119">
        <v>0.39958922866271102</v>
      </c>
      <c r="T119">
        <v>689</v>
      </c>
      <c r="U119">
        <v>0.157234139662254</v>
      </c>
      <c r="V119">
        <v>159</v>
      </c>
      <c r="W119">
        <v>8.0424886191199002E-2</v>
      </c>
      <c r="X119">
        <v>132</v>
      </c>
      <c r="Y119">
        <v>9.8360655737704999E-2</v>
      </c>
      <c r="Z119">
        <v>128</v>
      </c>
      <c r="AA119">
        <v>4.5038705137226999E-2</v>
      </c>
      <c r="AB119">
        <v>312</v>
      </c>
      <c r="AC119">
        <v>7.1200365130077006E-2</v>
      </c>
      <c r="AD119">
        <v>647</v>
      </c>
      <c r="AE119">
        <v>0.14764947512551299</v>
      </c>
      <c r="AF119">
        <v>8.8205128205128006E-2</v>
      </c>
      <c r="AG119">
        <v>7.2616372602739698</v>
      </c>
      <c r="AH119">
        <v>63.507199999999898</v>
      </c>
      <c r="AI119">
        <v>0.13188233899999999</v>
      </c>
      <c r="AJ119">
        <v>20</v>
      </c>
      <c r="AK119">
        <v>0.3</v>
      </c>
      <c r="AL119">
        <v>7.2481856663502304</v>
      </c>
      <c r="AM119">
        <v>39.640585086934799</v>
      </c>
      <c r="AN119">
        <v>26</v>
      </c>
      <c r="AO119">
        <v>1.8691588785047002E-2</v>
      </c>
      <c r="AP119">
        <v>4.3764974580703997E-2</v>
      </c>
      <c r="AQ119">
        <v>0.68478509541231203</v>
      </c>
      <c r="AR119">
        <v>10.9091082972684</v>
      </c>
      <c r="AS119">
        <v>0</v>
      </c>
      <c r="AT119">
        <v>0.193876833391361</v>
      </c>
      <c r="AU119">
        <v>6.6818804198995903</v>
      </c>
      <c r="AV119">
        <v>2.25246487168087</v>
      </c>
      <c r="AW119">
        <v>12.5285257873117</v>
      </c>
      <c r="AX119">
        <v>4.2233716344016301</v>
      </c>
      <c r="AY119">
        <v>5.2898219959999997</v>
      </c>
      <c r="AZ119">
        <v>1.783201357</v>
      </c>
      <c r="BA119">
        <v>0.83523505200000003</v>
      </c>
      <c r="BB119">
        <v>0.281558109</v>
      </c>
      <c r="BC119">
        <v>4.7329986279999998</v>
      </c>
      <c r="BD119">
        <v>1.595495951</v>
      </c>
      <c r="BE119">
        <v>3.3409402099497898</v>
      </c>
      <c r="BF119">
        <v>1.1262324358404301</v>
      </c>
      <c r="BG119">
        <v>3.0625285257873101</v>
      </c>
      <c r="BH119">
        <v>1.0323797328537301</v>
      </c>
      <c r="BI119">
        <v>3.61935189411227</v>
      </c>
      <c r="BJ119">
        <v>1.2200851388271301</v>
      </c>
      <c r="BK119">
        <v>7.5171154723870401</v>
      </c>
      <c r="BL119">
        <v>2.5340229806409802</v>
      </c>
      <c r="BM119">
        <v>21.437699680511098</v>
      </c>
      <c r="BN119">
        <v>7.2266581299761299</v>
      </c>
      <c r="BO119">
        <v>23.108169785486002</v>
      </c>
      <c r="BP119">
        <v>7.7897743478963397</v>
      </c>
      <c r="BQ119">
        <v>0</v>
      </c>
      <c r="BR119">
        <v>0</v>
      </c>
      <c r="BS119">
        <v>19.2104062072113</v>
      </c>
      <c r="BT119">
        <v>6.4758365060824996</v>
      </c>
      <c r="BU119">
        <v>21</v>
      </c>
      <c r="BV119">
        <v>25</v>
      </c>
      <c r="BW119">
        <v>24</v>
      </c>
      <c r="BX119">
        <v>28</v>
      </c>
      <c r="BY119">
        <v>70</v>
      </c>
      <c r="BZ119">
        <v>67</v>
      </c>
      <c r="CA119">
        <v>22</v>
      </c>
      <c r="CB119">
        <v>72</v>
      </c>
      <c r="CC119">
        <v>56</v>
      </c>
      <c r="CD119">
        <v>0</v>
      </c>
      <c r="CE119">
        <v>24</v>
      </c>
      <c r="CF119">
        <v>45</v>
      </c>
      <c r="CG119">
        <v>19</v>
      </c>
      <c r="CH119">
        <v>3</v>
      </c>
      <c r="CI119">
        <v>17</v>
      </c>
      <c r="CJ119">
        <v>12</v>
      </c>
      <c r="CK119">
        <v>11</v>
      </c>
      <c r="CL119">
        <v>13</v>
      </c>
      <c r="CM119">
        <v>27</v>
      </c>
      <c r="CN119">
        <v>77</v>
      </c>
      <c r="CO119">
        <v>83</v>
      </c>
      <c r="CP119">
        <v>0</v>
      </c>
      <c r="CQ119">
        <v>69</v>
      </c>
      <c r="CR119">
        <v>20</v>
      </c>
      <c r="CS119">
        <v>22</v>
      </c>
      <c r="CT119">
        <v>35</v>
      </c>
      <c r="CU119">
        <v>36</v>
      </c>
      <c r="CV119">
        <v>17</v>
      </c>
      <c r="CW119">
        <v>18</v>
      </c>
      <c r="CX119">
        <v>14</v>
      </c>
      <c r="CY119">
        <v>17</v>
      </c>
      <c r="CZ119">
        <v>26</v>
      </c>
      <c r="DA119">
        <v>29</v>
      </c>
      <c r="DB119">
        <v>11</v>
      </c>
      <c r="DC119">
        <v>10</v>
      </c>
      <c r="DD119">
        <v>10</v>
      </c>
      <c r="DE119">
        <v>10</v>
      </c>
      <c r="DF119">
        <v>11</v>
      </c>
      <c r="DG119">
        <v>12</v>
      </c>
      <c r="DH119">
        <v>24</v>
      </c>
      <c r="DI119">
        <v>23</v>
      </c>
      <c r="DJ119">
        <v>51</v>
      </c>
      <c r="DK119">
        <v>54</v>
      </c>
      <c r="DL119">
        <v>55</v>
      </c>
      <c r="DM119">
        <v>59</v>
      </c>
      <c r="DN119">
        <v>0</v>
      </c>
      <c r="DO119">
        <v>0</v>
      </c>
      <c r="DP119">
        <v>51</v>
      </c>
      <c r="DQ119">
        <v>53</v>
      </c>
      <c r="DR119">
        <v>3147448</v>
      </c>
      <c r="DS119">
        <v>0</v>
      </c>
      <c r="DT119">
        <v>0</v>
      </c>
      <c r="DU119">
        <v>0</v>
      </c>
      <c r="DV119">
        <v>0</v>
      </c>
      <c r="DW119">
        <v>0</v>
      </c>
      <c r="DX119">
        <v>0.14919640805937501</v>
      </c>
      <c r="DY119">
        <v>3.0784791999999999E-4</v>
      </c>
    </row>
    <row r="120" spans="1:129" x14ac:dyDescent="0.75">
      <c r="A120">
        <v>13188</v>
      </c>
      <c r="B120">
        <v>6111006102</v>
      </c>
      <c r="C120" t="s">
        <v>138</v>
      </c>
      <c r="E120" t="s">
        <v>142</v>
      </c>
      <c r="F120" t="s">
        <v>140</v>
      </c>
      <c r="G120" t="s">
        <v>440</v>
      </c>
      <c r="H120" t="s">
        <v>441</v>
      </c>
      <c r="I120">
        <v>9</v>
      </c>
      <c r="J120">
        <v>4409</v>
      </c>
      <c r="K120">
        <v>4409</v>
      </c>
      <c r="L120">
        <v>2461</v>
      </c>
      <c r="M120">
        <v>1328</v>
      </c>
      <c r="N120">
        <v>1384</v>
      </c>
      <c r="O120">
        <v>2249</v>
      </c>
      <c r="P120">
        <v>0.55602177364481697</v>
      </c>
      <c r="Q120">
        <v>0.14676965787256599</v>
      </c>
      <c r="R120">
        <v>3396</v>
      </c>
      <c r="S120">
        <v>0.77024268541619401</v>
      </c>
      <c r="T120">
        <v>1507</v>
      </c>
      <c r="U120">
        <v>0.34180086187344</v>
      </c>
      <c r="V120">
        <v>114</v>
      </c>
      <c r="W120">
        <v>5.0689195197866001E-2</v>
      </c>
      <c r="X120">
        <v>177</v>
      </c>
      <c r="Y120">
        <v>0.13328313253012</v>
      </c>
      <c r="Z120">
        <v>295</v>
      </c>
      <c r="AA120">
        <v>0.119869971556277</v>
      </c>
      <c r="AB120">
        <v>428</v>
      </c>
      <c r="AC120">
        <v>9.7074166477658999E-2</v>
      </c>
      <c r="AD120">
        <v>114</v>
      </c>
      <c r="AE120">
        <v>2.5856203220684999E-2</v>
      </c>
      <c r="AF120">
        <v>8.8205128205128006E-2</v>
      </c>
      <c r="AG120">
        <v>7.2616372602739698</v>
      </c>
      <c r="AH120">
        <v>63.507199999999898</v>
      </c>
      <c r="AI120">
        <v>0.13188233899999999</v>
      </c>
      <c r="AJ120">
        <v>20</v>
      </c>
      <c r="AK120">
        <v>0.3</v>
      </c>
      <c r="AL120">
        <v>7.3751683824137899</v>
      </c>
      <c r="AM120">
        <v>1898.1780815862001</v>
      </c>
      <c r="AN120">
        <v>94</v>
      </c>
      <c r="AO120">
        <v>6.7919075144508997E-2</v>
      </c>
      <c r="AP120">
        <v>4.1491977206896999E-2</v>
      </c>
      <c r="AQ120">
        <v>0.77082589717241401</v>
      </c>
      <c r="AR120">
        <v>10.429110717655099</v>
      </c>
      <c r="AS120">
        <v>0</v>
      </c>
      <c r="AT120">
        <v>2.32053695134482</v>
      </c>
      <c r="AU120">
        <v>13.3445225674756</v>
      </c>
      <c r="AV120">
        <v>3.52247178894158</v>
      </c>
      <c r="AW120">
        <v>25.020979814016702</v>
      </c>
      <c r="AX120">
        <v>6.6046346042654704</v>
      </c>
      <c r="AY120">
        <v>10.564413706</v>
      </c>
      <c r="AZ120">
        <v>2.7886235020000001</v>
      </c>
      <c r="BA120">
        <v>1.6680653219999999</v>
      </c>
      <c r="BB120">
        <v>0.44030897400000002</v>
      </c>
      <c r="BC120">
        <v>9.4523701579999901</v>
      </c>
      <c r="BD120">
        <v>2.4950841860000001</v>
      </c>
      <c r="BE120">
        <v>6.6722612837378001</v>
      </c>
      <c r="BF120">
        <v>1.76123589447079</v>
      </c>
      <c r="BG120">
        <v>51.710024948967899</v>
      </c>
      <c r="BH120">
        <v>13.6495781821486</v>
      </c>
      <c r="BI120">
        <v>15.568609662054801</v>
      </c>
      <c r="BJ120">
        <v>4.10955042043184</v>
      </c>
      <c r="BK120">
        <v>13.900544341120399</v>
      </c>
      <c r="BL120">
        <v>3.6692414468141501</v>
      </c>
      <c r="BM120">
        <v>43.9257201179405</v>
      </c>
      <c r="BN120">
        <v>11.594802971932699</v>
      </c>
      <c r="BO120">
        <v>45.037763665230102</v>
      </c>
      <c r="BP120">
        <v>11.8883422876778</v>
      </c>
      <c r="BQ120">
        <v>0</v>
      </c>
      <c r="BR120">
        <v>0</v>
      </c>
      <c r="BS120">
        <v>48.929916080743801</v>
      </c>
      <c r="BT120">
        <v>12.9157298927858</v>
      </c>
      <c r="BU120">
        <v>67</v>
      </c>
      <c r="BV120">
        <v>54</v>
      </c>
      <c r="BW120">
        <v>63</v>
      </c>
      <c r="BX120">
        <v>65</v>
      </c>
      <c r="BY120">
        <v>40</v>
      </c>
      <c r="BZ120">
        <v>77</v>
      </c>
      <c r="CA120">
        <v>51</v>
      </c>
      <c r="CB120">
        <v>91</v>
      </c>
      <c r="CC120">
        <v>2</v>
      </c>
      <c r="CD120">
        <v>0</v>
      </c>
      <c r="CE120">
        <v>24</v>
      </c>
      <c r="CF120">
        <v>45</v>
      </c>
      <c r="CG120">
        <v>19</v>
      </c>
      <c r="CH120">
        <v>3</v>
      </c>
      <c r="CI120">
        <v>17</v>
      </c>
      <c r="CJ120">
        <v>12</v>
      </c>
      <c r="CK120">
        <v>93</v>
      </c>
      <c r="CL120">
        <v>28</v>
      </c>
      <c r="CM120">
        <v>25</v>
      </c>
      <c r="CN120">
        <v>79</v>
      </c>
      <c r="CO120">
        <v>81</v>
      </c>
      <c r="CP120">
        <v>0</v>
      </c>
      <c r="CQ120">
        <v>88</v>
      </c>
      <c r="CR120">
        <v>38</v>
      </c>
      <c r="CS120">
        <v>33</v>
      </c>
      <c r="CT120">
        <v>58</v>
      </c>
      <c r="CU120">
        <v>51</v>
      </c>
      <c r="CV120">
        <v>30</v>
      </c>
      <c r="CW120">
        <v>27</v>
      </c>
      <c r="CX120">
        <v>34</v>
      </c>
      <c r="CY120">
        <v>28</v>
      </c>
      <c r="CZ120">
        <v>47</v>
      </c>
      <c r="DA120">
        <v>42</v>
      </c>
      <c r="DB120">
        <v>20</v>
      </c>
      <c r="DC120">
        <v>17</v>
      </c>
      <c r="DD120">
        <v>90</v>
      </c>
      <c r="DE120">
        <v>81</v>
      </c>
      <c r="DF120">
        <v>43</v>
      </c>
      <c r="DG120">
        <v>34</v>
      </c>
      <c r="DH120">
        <v>39</v>
      </c>
      <c r="DI120">
        <v>34</v>
      </c>
      <c r="DJ120">
        <v>80</v>
      </c>
      <c r="DK120">
        <v>72</v>
      </c>
      <c r="DL120">
        <v>84</v>
      </c>
      <c r="DM120">
        <v>76</v>
      </c>
      <c r="DN120">
        <v>0</v>
      </c>
      <c r="DO120">
        <v>0</v>
      </c>
      <c r="DP120">
        <v>88</v>
      </c>
      <c r="DQ120">
        <v>81</v>
      </c>
      <c r="DR120">
        <v>7611665</v>
      </c>
      <c r="DS120">
        <v>0</v>
      </c>
      <c r="DT120">
        <v>0</v>
      </c>
      <c r="DU120">
        <v>9</v>
      </c>
      <c r="DV120">
        <v>4</v>
      </c>
      <c r="DW120">
        <v>2</v>
      </c>
      <c r="DX120">
        <v>0.140937711399273</v>
      </c>
      <c r="DY120">
        <v>7.4448848849999996E-4</v>
      </c>
    </row>
    <row r="121" spans="1:129" x14ac:dyDescent="0.75">
      <c r="A121">
        <v>13189</v>
      </c>
      <c r="B121">
        <v>6111006200</v>
      </c>
      <c r="C121" t="s">
        <v>137</v>
      </c>
      <c r="F121" t="s">
        <v>140</v>
      </c>
      <c r="G121" t="s">
        <v>440</v>
      </c>
      <c r="H121" t="s">
        <v>441</v>
      </c>
      <c r="I121">
        <v>9</v>
      </c>
      <c r="J121">
        <v>3154</v>
      </c>
      <c r="K121">
        <v>3154</v>
      </c>
      <c r="L121">
        <v>2323</v>
      </c>
      <c r="M121">
        <v>1056</v>
      </c>
      <c r="N121">
        <v>1066</v>
      </c>
      <c r="O121">
        <v>1445</v>
      </c>
      <c r="P121">
        <v>0.17105263157894701</v>
      </c>
      <c r="Q121">
        <v>6.3916830695331994E-2</v>
      </c>
      <c r="R121">
        <v>818</v>
      </c>
      <c r="S121">
        <v>0.259353202282815</v>
      </c>
      <c r="T121">
        <v>261</v>
      </c>
      <c r="U121">
        <v>8.2752060875078998E-2</v>
      </c>
      <c r="V121">
        <v>78</v>
      </c>
      <c r="W121">
        <v>5.3979238754324997E-2</v>
      </c>
      <c r="X121">
        <v>0</v>
      </c>
      <c r="Y121">
        <v>0</v>
      </c>
      <c r="Z121">
        <v>65</v>
      </c>
      <c r="AA121">
        <v>2.7981058975463002E-2</v>
      </c>
      <c r="AB121">
        <v>123</v>
      </c>
      <c r="AC121">
        <v>3.8998097653773003E-2</v>
      </c>
      <c r="AD121">
        <v>667</v>
      </c>
      <c r="AE121">
        <v>0.21147748890297999</v>
      </c>
      <c r="AF121">
        <v>0.154871794871795</v>
      </c>
      <c r="AG121">
        <v>7.3135805479452101</v>
      </c>
      <c r="AH121">
        <v>63.987369999999899</v>
      </c>
      <c r="AI121">
        <v>0.138941017</v>
      </c>
      <c r="AJ121">
        <v>20</v>
      </c>
      <c r="AK121">
        <v>0.3</v>
      </c>
      <c r="AL121">
        <v>6.9400004129120303</v>
      </c>
      <c r="AM121">
        <v>93.4043319018907</v>
      </c>
      <c r="AN121">
        <v>42</v>
      </c>
      <c r="AO121">
        <v>3.9399624765478002E-2</v>
      </c>
      <c r="AP121">
        <v>4.4158549770475002E-2</v>
      </c>
      <c r="AQ121">
        <v>0.339441252205258</v>
      </c>
      <c r="AR121">
        <v>6.0756354929878604</v>
      </c>
      <c r="AS121">
        <v>0</v>
      </c>
      <c r="AT121">
        <v>0.21395747467340701</v>
      </c>
      <c r="AU121">
        <v>4.2763157894736699</v>
      </c>
      <c r="AV121">
        <v>1.5979207673833</v>
      </c>
      <c r="AW121">
        <v>8.0394736842105097</v>
      </c>
      <c r="AX121">
        <v>3.0040910426805998</v>
      </c>
      <c r="AY121">
        <v>3.592105272</v>
      </c>
      <c r="AZ121">
        <v>1.3422534509999999</v>
      </c>
      <c r="BA121">
        <v>0.51315789599999995</v>
      </c>
      <c r="BB121">
        <v>0.19175049299999999</v>
      </c>
      <c r="BC121">
        <v>2.907894744</v>
      </c>
      <c r="BD121">
        <v>1.0865861269999999</v>
      </c>
      <c r="BE121">
        <v>2.0526315789473601</v>
      </c>
      <c r="BF121">
        <v>0.76700196834398404</v>
      </c>
      <c r="BG121">
        <v>4.1052631578947203</v>
      </c>
      <c r="BH121">
        <v>1.5340039366879601</v>
      </c>
      <c r="BI121">
        <v>3.59210526315788</v>
      </c>
      <c r="BJ121">
        <v>1.34225344460197</v>
      </c>
      <c r="BK121">
        <v>4.6184210526315601</v>
      </c>
      <c r="BL121">
        <v>1.7257544287739599</v>
      </c>
      <c r="BM121">
        <v>10.605263157894701</v>
      </c>
      <c r="BN121">
        <v>3.9628435031105802</v>
      </c>
      <c r="BO121">
        <v>10.605263157894701</v>
      </c>
      <c r="BP121">
        <v>3.9628435031105802</v>
      </c>
      <c r="BQ121">
        <v>0</v>
      </c>
      <c r="BR121">
        <v>0</v>
      </c>
      <c r="BS121">
        <v>11.9736842105262</v>
      </c>
      <c r="BT121">
        <v>4.4741781486732304</v>
      </c>
      <c r="BU121">
        <v>5</v>
      </c>
      <c r="BV121">
        <v>7</v>
      </c>
      <c r="BW121">
        <v>9</v>
      </c>
      <c r="BX121">
        <v>9</v>
      </c>
      <c r="BY121">
        <v>44</v>
      </c>
      <c r="BZ121">
        <v>0</v>
      </c>
      <c r="CA121">
        <v>13</v>
      </c>
      <c r="CB121">
        <v>26</v>
      </c>
      <c r="CC121">
        <v>82</v>
      </c>
      <c r="CD121">
        <v>25</v>
      </c>
      <c r="CE121">
        <v>25</v>
      </c>
      <c r="CF121">
        <v>47</v>
      </c>
      <c r="CG121">
        <v>21</v>
      </c>
      <c r="CH121">
        <v>3</v>
      </c>
      <c r="CI121">
        <v>17</v>
      </c>
      <c r="CJ121">
        <v>12</v>
      </c>
      <c r="CK121">
        <v>24</v>
      </c>
      <c r="CL121">
        <v>21</v>
      </c>
      <c r="CM121">
        <v>27</v>
      </c>
      <c r="CN121">
        <v>62</v>
      </c>
      <c r="CO121">
        <v>62</v>
      </c>
      <c r="CP121">
        <v>0</v>
      </c>
      <c r="CQ121">
        <v>70</v>
      </c>
      <c r="CR121">
        <v>14</v>
      </c>
      <c r="CS121">
        <v>16</v>
      </c>
      <c r="CT121">
        <v>24</v>
      </c>
      <c r="CU121">
        <v>27</v>
      </c>
      <c r="CV121">
        <v>12</v>
      </c>
      <c r="CW121">
        <v>14</v>
      </c>
      <c r="CX121">
        <v>5</v>
      </c>
      <c r="CY121">
        <v>7</v>
      </c>
      <c r="CZ121">
        <v>19</v>
      </c>
      <c r="DA121">
        <v>20</v>
      </c>
      <c r="DB121">
        <v>7</v>
      </c>
      <c r="DC121">
        <v>7</v>
      </c>
      <c r="DD121">
        <v>13</v>
      </c>
      <c r="DE121">
        <v>15</v>
      </c>
      <c r="DF121">
        <v>11</v>
      </c>
      <c r="DG121">
        <v>13</v>
      </c>
      <c r="DH121">
        <v>15</v>
      </c>
      <c r="DI121">
        <v>16</v>
      </c>
      <c r="DJ121">
        <v>31</v>
      </c>
      <c r="DK121">
        <v>35</v>
      </c>
      <c r="DL121">
        <v>30</v>
      </c>
      <c r="DM121">
        <v>34</v>
      </c>
      <c r="DN121">
        <v>0</v>
      </c>
      <c r="DO121">
        <v>0</v>
      </c>
      <c r="DP121">
        <v>34</v>
      </c>
      <c r="DQ121">
        <v>39</v>
      </c>
      <c r="DR121">
        <v>6177799</v>
      </c>
      <c r="DS121">
        <v>0</v>
      </c>
      <c r="DT121">
        <v>0</v>
      </c>
      <c r="DU121">
        <v>1</v>
      </c>
      <c r="DV121">
        <v>0</v>
      </c>
      <c r="DW121">
        <v>0</v>
      </c>
      <c r="DX121">
        <v>0.141072333249596</v>
      </c>
      <c r="DY121">
        <v>6.042773425E-4</v>
      </c>
    </row>
    <row r="122" spans="1:129" x14ac:dyDescent="0.75">
      <c r="A122">
        <v>13190</v>
      </c>
      <c r="B122">
        <v>6111006301</v>
      </c>
      <c r="C122" t="s">
        <v>137</v>
      </c>
      <c r="F122" t="s">
        <v>140</v>
      </c>
      <c r="G122" t="s">
        <v>440</v>
      </c>
      <c r="H122" t="s">
        <v>441</v>
      </c>
      <c r="I122">
        <v>9</v>
      </c>
      <c r="J122">
        <v>6199</v>
      </c>
      <c r="K122">
        <v>6153</v>
      </c>
      <c r="L122">
        <v>4634</v>
      </c>
      <c r="M122">
        <v>2639</v>
      </c>
      <c r="N122">
        <v>2737</v>
      </c>
      <c r="O122">
        <v>2847</v>
      </c>
      <c r="P122">
        <v>0.20377008061386301</v>
      </c>
      <c r="Q122">
        <v>7.8902197597181006E-2</v>
      </c>
      <c r="R122">
        <v>1537</v>
      </c>
      <c r="S122">
        <v>0.24794321664784599</v>
      </c>
      <c r="T122">
        <v>982</v>
      </c>
      <c r="U122">
        <v>0.159596944579879</v>
      </c>
      <c r="V122">
        <v>99</v>
      </c>
      <c r="W122">
        <v>3.477344573235E-2</v>
      </c>
      <c r="X122">
        <v>18</v>
      </c>
      <c r="Y122">
        <v>6.8207654414549996E-3</v>
      </c>
      <c r="Z122">
        <v>316</v>
      </c>
      <c r="AA122">
        <v>6.8191627104013997E-2</v>
      </c>
      <c r="AB122">
        <v>137</v>
      </c>
      <c r="AC122">
        <v>2.2100338764316999E-2</v>
      </c>
      <c r="AD122">
        <v>1832</v>
      </c>
      <c r="AE122">
        <v>0.29553153734473298</v>
      </c>
      <c r="AF122">
        <v>0.12512820512820599</v>
      </c>
      <c r="AG122">
        <v>7.2633309589041097</v>
      </c>
      <c r="AH122">
        <v>64.575410000000005</v>
      </c>
      <c r="AI122">
        <v>0.123423166</v>
      </c>
      <c r="AJ122">
        <v>20</v>
      </c>
      <c r="AK122">
        <v>0.3</v>
      </c>
      <c r="AL122">
        <v>7.1078597748733001</v>
      </c>
      <c r="AM122">
        <v>90.316078737448905</v>
      </c>
      <c r="AN122">
        <v>28</v>
      </c>
      <c r="AO122">
        <v>1.0230179028133E-2</v>
      </c>
      <c r="AP122">
        <v>4.9619651236556997E-2</v>
      </c>
      <c r="AQ122">
        <v>0.226466004440049</v>
      </c>
      <c r="AR122">
        <v>2.4972266326905102</v>
      </c>
      <c r="AS122">
        <v>0</v>
      </c>
      <c r="AT122">
        <v>1.47347409348E-3</v>
      </c>
      <c r="AU122">
        <v>4.8904819347327102</v>
      </c>
      <c r="AV122">
        <v>1.8936527423323399</v>
      </c>
      <c r="AW122">
        <v>10.1885040306931</v>
      </c>
      <c r="AX122">
        <v>3.94510987985905</v>
      </c>
      <c r="AY122">
        <v>3.4640913769999999</v>
      </c>
      <c r="AZ122">
        <v>1.3413373660000001</v>
      </c>
      <c r="BA122">
        <v>0.61131024300000003</v>
      </c>
      <c r="BB122">
        <v>0.23670659399999999</v>
      </c>
      <c r="BC122">
        <v>3.4640913769999999</v>
      </c>
      <c r="BD122">
        <v>1.3413373660000001</v>
      </c>
      <c r="BE122">
        <v>2.4452409673663502</v>
      </c>
      <c r="BF122">
        <v>0.94682637116617197</v>
      </c>
      <c r="BG122">
        <v>4.8904819347327102</v>
      </c>
      <c r="BH122">
        <v>1.8936527423323399</v>
      </c>
      <c r="BI122">
        <v>1.8339307255247601</v>
      </c>
      <c r="BJ122">
        <v>0.71011977837462903</v>
      </c>
      <c r="BK122">
        <v>6.31687249902975</v>
      </c>
      <c r="BL122">
        <v>2.4459681255126098</v>
      </c>
      <c r="BM122">
        <v>10.392274111307</v>
      </c>
      <c r="BN122">
        <v>4.0240120774562298</v>
      </c>
      <c r="BO122">
        <v>6.52064257964361</v>
      </c>
      <c r="BP122">
        <v>2.52487032310979</v>
      </c>
      <c r="BQ122">
        <v>0</v>
      </c>
      <c r="BR122">
        <v>0</v>
      </c>
      <c r="BS122">
        <v>7.5394929827129298</v>
      </c>
      <c r="BT122">
        <v>2.9193813110956901</v>
      </c>
      <c r="BU122">
        <v>9</v>
      </c>
      <c r="BV122">
        <v>16</v>
      </c>
      <c r="BW122">
        <v>8</v>
      </c>
      <c r="BX122">
        <v>28</v>
      </c>
      <c r="BY122">
        <v>22</v>
      </c>
      <c r="BZ122">
        <v>11</v>
      </c>
      <c r="CA122">
        <v>33</v>
      </c>
      <c r="CB122">
        <v>9</v>
      </c>
      <c r="CC122">
        <v>94</v>
      </c>
      <c r="CD122">
        <v>6</v>
      </c>
      <c r="CE122">
        <v>24</v>
      </c>
      <c r="CF122">
        <v>50</v>
      </c>
      <c r="CG122">
        <v>17</v>
      </c>
      <c r="CH122">
        <v>3</v>
      </c>
      <c r="CI122">
        <v>17</v>
      </c>
      <c r="CJ122">
        <v>12</v>
      </c>
      <c r="CK122">
        <v>24</v>
      </c>
      <c r="CL122">
        <v>9</v>
      </c>
      <c r="CM122">
        <v>31</v>
      </c>
      <c r="CN122">
        <v>51</v>
      </c>
      <c r="CO122">
        <v>32</v>
      </c>
      <c r="CP122">
        <v>0</v>
      </c>
      <c r="CQ122">
        <v>37</v>
      </c>
      <c r="CR122">
        <v>15</v>
      </c>
      <c r="CS122">
        <v>19</v>
      </c>
      <c r="CT122">
        <v>29</v>
      </c>
      <c r="CU122">
        <v>34</v>
      </c>
      <c r="CV122">
        <v>12</v>
      </c>
      <c r="CW122">
        <v>14</v>
      </c>
      <c r="CX122">
        <v>8</v>
      </c>
      <c r="CY122">
        <v>12</v>
      </c>
      <c r="CZ122">
        <v>21</v>
      </c>
      <c r="DA122">
        <v>24</v>
      </c>
      <c r="DB122">
        <v>8</v>
      </c>
      <c r="DC122">
        <v>8</v>
      </c>
      <c r="DD122">
        <v>15</v>
      </c>
      <c r="DE122">
        <v>17</v>
      </c>
      <c r="DF122">
        <v>7</v>
      </c>
      <c r="DG122">
        <v>8</v>
      </c>
      <c r="DH122">
        <v>20</v>
      </c>
      <c r="DI122">
        <v>23</v>
      </c>
      <c r="DJ122">
        <v>30</v>
      </c>
      <c r="DK122">
        <v>36</v>
      </c>
      <c r="DL122">
        <v>20</v>
      </c>
      <c r="DM122">
        <v>23</v>
      </c>
      <c r="DN122">
        <v>0</v>
      </c>
      <c r="DO122">
        <v>0</v>
      </c>
      <c r="DP122">
        <v>22</v>
      </c>
      <c r="DQ122">
        <v>26</v>
      </c>
      <c r="DR122">
        <v>10097412</v>
      </c>
      <c r="DS122">
        <v>0</v>
      </c>
      <c r="DT122">
        <v>0</v>
      </c>
      <c r="DU122">
        <v>0</v>
      </c>
      <c r="DV122">
        <v>0</v>
      </c>
      <c r="DW122">
        <v>0</v>
      </c>
      <c r="DX122">
        <v>0.21091646537748401</v>
      </c>
      <c r="DY122">
        <v>9.8792653149999991E-4</v>
      </c>
    </row>
    <row r="123" spans="1:129" x14ac:dyDescent="0.75">
      <c r="A123">
        <v>13191</v>
      </c>
      <c r="B123">
        <v>6111006302</v>
      </c>
      <c r="C123" t="s">
        <v>137</v>
      </c>
      <c r="F123" t="s">
        <v>140</v>
      </c>
      <c r="G123" t="s">
        <v>440</v>
      </c>
      <c r="H123" t="s">
        <v>441</v>
      </c>
      <c r="I123">
        <v>9</v>
      </c>
      <c r="J123">
        <v>3467</v>
      </c>
      <c r="K123">
        <v>2028</v>
      </c>
      <c r="L123">
        <v>1555</v>
      </c>
      <c r="M123">
        <v>684</v>
      </c>
      <c r="N123">
        <v>726</v>
      </c>
      <c r="O123">
        <v>1654</v>
      </c>
      <c r="P123">
        <v>0.25998623823722</v>
      </c>
      <c r="Q123">
        <v>9.3297504839449999E-2</v>
      </c>
      <c r="R123">
        <v>1348</v>
      </c>
      <c r="S123">
        <v>0.38880876838765499</v>
      </c>
      <c r="T123">
        <v>266</v>
      </c>
      <c r="U123">
        <v>0.13116370808678501</v>
      </c>
      <c r="V123">
        <v>137</v>
      </c>
      <c r="W123">
        <v>8.2829504232163995E-2</v>
      </c>
      <c r="X123">
        <v>34</v>
      </c>
      <c r="Y123">
        <v>4.9707602339180999E-2</v>
      </c>
      <c r="Z123">
        <v>108</v>
      </c>
      <c r="AA123">
        <v>6.9453376205787995E-2</v>
      </c>
      <c r="AB123">
        <v>145</v>
      </c>
      <c r="AC123">
        <v>4.1822901644072999E-2</v>
      </c>
      <c r="AD123">
        <v>424</v>
      </c>
      <c r="AE123">
        <v>0.122295933083357</v>
      </c>
      <c r="AF123">
        <v>0.133333333333333</v>
      </c>
      <c r="AG123">
        <v>7.3309087671232902</v>
      </c>
      <c r="AH123">
        <v>64.877489999999895</v>
      </c>
      <c r="AI123">
        <v>0.122816998</v>
      </c>
      <c r="AJ123">
        <v>20</v>
      </c>
      <c r="AK123">
        <v>0.3</v>
      </c>
      <c r="AL123">
        <v>6.6922090749829204</v>
      </c>
      <c r="AM123">
        <v>196.333501736432</v>
      </c>
      <c r="AN123">
        <v>13</v>
      </c>
      <c r="AO123">
        <v>1.7906336088154E-2</v>
      </c>
      <c r="AP123">
        <v>4.9059161937220999E-2</v>
      </c>
      <c r="AQ123">
        <v>0.203439868792225</v>
      </c>
      <c r="AR123">
        <v>1.8629589125508199</v>
      </c>
      <c r="AS123">
        <v>0.88613979936248999</v>
      </c>
      <c r="AT123">
        <v>8.3258297373300005E-4</v>
      </c>
      <c r="AU123">
        <v>6.4996559559304998</v>
      </c>
      <c r="AV123">
        <v>2.3324376209862501</v>
      </c>
      <c r="AW123">
        <v>13.2592981500982</v>
      </c>
      <c r="AX123">
        <v>4.7581727468119501</v>
      </c>
      <c r="AY123">
        <v>4.4197660459999897</v>
      </c>
      <c r="AZ123">
        <v>1.586057585</v>
      </c>
      <c r="BA123">
        <v>0.77995871400000005</v>
      </c>
      <c r="BB123">
        <v>0.27989251500000001</v>
      </c>
      <c r="BC123">
        <v>4.4197660459999897</v>
      </c>
      <c r="BD123">
        <v>1.586057585</v>
      </c>
      <c r="BE123">
        <v>3.11983485884664</v>
      </c>
      <c r="BF123">
        <v>1.1195700580734</v>
      </c>
      <c r="BG123">
        <v>11.699380720674901</v>
      </c>
      <c r="BH123">
        <v>4.1983877177752502</v>
      </c>
      <c r="BI123">
        <v>3.3798210970838598</v>
      </c>
      <c r="BJ123">
        <v>1.21286756291285</v>
      </c>
      <c r="BK123">
        <v>8.0595733853538203</v>
      </c>
      <c r="BL123">
        <v>2.89222265002295</v>
      </c>
      <c r="BM123">
        <v>12.219353197149299</v>
      </c>
      <c r="BN123">
        <v>4.3849827274541502</v>
      </c>
      <c r="BO123">
        <v>6.23966971769328</v>
      </c>
      <c r="BP123">
        <v>2.2391401161468001</v>
      </c>
      <c r="BQ123">
        <v>18.199036676605299</v>
      </c>
      <c r="BR123">
        <v>6.5308253387614998</v>
      </c>
      <c r="BS123">
        <v>8.8395321000654796</v>
      </c>
      <c r="BT123">
        <v>3.1721151645412999</v>
      </c>
      <c r="BU123">
        <v>17</v>
      </c>
      <c r="BV123">
        <v>25</v>
      </c>
      <c r="BW123">
        <v>23</v>
      </c>
      <c r="BX123">
        <v>21</v>
      </c>
      <c r="BY123">
        <v>72</v>
      </c>
      <c r="BZ123">
        <v>43</v>
      </c>
      <c r="CA123">
        <v>33</v>
      </c>
      <c r="CB123">
        <v>30</v>
      </c>
      <c r="CC123">
        <v>42</v>
      </c>
      <c r="CD123">
        <v>10</v>
      </c>
      <c r="CE123">
        <v>25</v>
      </c>
      <c r="CF123">
        <v>51</v>
      </c>
      <c r="CG123">
        <v>17</v>
      </c>
      <c r="CH123">
        <v>3</v>
      </c>
      <c r="CI123">
        <v>17</v>
      </c>
      <c r="CJ123">
        <v>12</v>
      </c>
      <c r="CK123">
        <v>45</v>
      </c>
      <c r="CL123">
        <v>13</v>
      </c>
      <c r="CM123">
        <v>31</v>
      </c>
      <c r="CN123">
        <v>47</v>
      </c>
      <c r="CO123">
        <v>24</v>
      </c>
      <c r="CP123">
        <v>70</v>
      </c>
      <c r="CQ123">
        <v>34</v>
      </c>
      <c r="CR123">
        <v>19</v>
      </c>
      <c r="CS123">
        <v>23</v>
      </c>
      <c r="CT123">
        <v>37</v>
      </c>
      <c r="CU123">
        <v>40</v>
      </c>
      <c r="CV123">
        <v>15</v>
      </c>
      <c r="CW123">
        <v>16</v>
      </c>
      <c r="CX123">
        <v>13</v>
      </c>
      <c r="CY123">
        <v>16</v>
      </c>
      <c r="CZ123">
        <v>25</v>
      </c>
      <c r="DA123">
        <v>29</v>
      </c>
      <c r="DB123">
        <v>10</v>
      </c>
      <c r="DC123">
        <v>10</v>
      </c>
      <c r="DD123">
        <v>32</v>
      </c>
      <c r="DE123">
        <v>35</v>
      </c>
      <c r="DF123">
        <v>11</v>
      </c>
      <c r="DG123">
        <v>12</v>
      </c>
      <c r="DH123">
        <v>25</v>
      </c>
      <c r="DI123">
        <v>27</v>
      </c>
      <c r="DJ123">
        <v>34</v>
      </c>
      <c r="DK123">
        <v>38</v>
      </c>
      <c r="DL123">
        <v>19</v>
      </c>
      <c r="DM123">
        <v>21</v>
      </c>
      <c r="DN123">
        <v>67</v>
      </c>
      <c r="DO123">
        <v>68</v>
      </c>
      <c r="DP123">
        <v>26</v>
      </c>
      <c r="DQ123">
        <v>28</v>
      </c>
      <c r="DR123">
        <v>1585396</v>
      </c>
      <c r="DS123">
        <v>0</v>
      </c>
      <c r="DT123">
        <v>0</v>
      </c>
      <c r="DU123">
        <v>0</v>
      </c>
      <c r="DV123">
        <v>0</v>
      </c>
      <c r="DW123">
        <v>0</v>
      </c>
      <c r="DX123">
        <v>5.6671152233710997E-2</v>
      </c>
      <c r="DY123">
        <v>1.5510846500000001E-4</v>
      </c>
    </row>
    <row r="124" spans="1:129" x14ac:dyDescent="0.75">
      <c r="A124">
        <v>13192</v>
      </c>
      <c r="B124">
        <v>6111006400</v>
      </c>
      <c r="C124" t="s">
        <v>137</v>
      </c>
      <c r="F124" t="s">
        <v>140</v>
      </c>
      <c r="G124" t="s">
        <v>440</v>
      </c>
      <c r="H124" t="s">
        <v>441</v>
      </c>
      <c r="I124">
        <v>9</v>
      </c>
      <c r="J124">
        <v>6736</v>
      </c>
      <c r="K124">
        <v>6736</v>
      </c>
      <c r="L124">
        <v>5037</v>
      </c>
      <c r="M124">
        <v>2570</v>
      </c>
      <c r="N124">
        <v>2570</v>
      </c>
      <c r="O124">
        <v>3406</v>
      </c>
      <c r="P124">
        <v>0.22253562945368099</v>
      </c>
      <c r="Q124">
        <v>8.1150428902589E-2</v>
      </c>
      <c r="R124">
        <v>2127</v>
      </c>
      <c r="S124">
        <v>0.31576603325415598</v>
      </c>
      <c r="T124">
        <v>871</v>
      </c>
      <c r="U124">
        <v>0.12930522565320601</v>
      </c>
      <c r="V124">
        <v>138</v>
      </c>
      <c r="W124">
        <v>4.0516735173224003E-2</v>
      </c>
      <c r="X124">
        <v>55</v>
      </c>
      <c r="Y124">
        <v>2.1400778210116999E-2</v>
      </c>
      <c r="Z124">
        <v>254</v>
      </c>
      <c r="AA124">
        <v>5.0426841373833999E-2</v>
      </c>
      <c r="AB124">
        <v>484</v>
      </c>
      <c r="AC124">
        <v>7.1852731591449004E-2</v>
      </c>
      <c r="AD124">
        <v>1607</v>
      </c>
      <c r="AE124">
        <v>0.238568883610451</v>
      </c>
      <c r="AF124">
        <v>0.16410256410256399</v>
      </c>
      <c r="AG124">
        <v>7.35017287671233</v>
      </c>
      <c r="AH124">
        <v>65.478549999999899</v>
      </c>
      <c r="AI124">
        <v>0.125892121</v>
      </c>
      <c r="AJ124">
        <v>20</v>
      </c>
      <c r="AK124">
        <v>0.3</v>
      </c>
      <c r="AL124">
        <v>6.1808253081251703</v>
      </c>
      <c r="AM124">
        <v>265.676902129388</v>
      </c>
      <c r="AN124">
        <v>44</v>
      </c>
      <c r="AO124">
        <v>1.7120622568093002E-2</v>
      </c>
      <c r="AP124">
        <v>4.9742851399025997E-2</v>
      </c>
      <c r="AQ124">
        <v>0.34945972701863698</v>
      </c>
      <c r="AR124">
        <v>1.49251930086272</v>
      </c>
      <c r="AS124">
        <v>1.1697130114924901</v>
      </c>
      <c r="AT124">
        <v>4.6696938342520102</v>
      </c>
      <c r="AU124">
        <v>5.5633907363420203</v>
      </c>
      <c r="AV124">
        <v>2.0287607225647202</v>
      </c>
      <c r="AW124">
        <v>12.0169239904987</v>
      </c>
      <c r="AX124">
        <v>4.3821231607398001</v>
      </c>
      <c r="AY124">
        <v>3.783105693</v>
      </c>
      <c r="AZ124">
        <v>1.379557293</v>
      </c>
      <c r="BA124">
        <v>0.66760688700000004</v>
      </c>
      <c r="BB124">
        <v>0.24345128699999999</v>
      </c>
      <c r="BC124">
        <v>3.783105693</v>
      </c>
      <c r="BD124">
        <v>1.379557293</v>
      </c>
      <c r="BE124">
        <v>2.6704275534441702</v>
      </c>
      <c r="BF124">
        <v>0.973805146831068</v>
      </c>
      <c r="BG124">
        <v>12.239459619952401</v>
      </c>
      <c r="BH124">
        <v>4.4632735896423901</v>
      </c>
      <c r="BI124">
        <v>2.6704275534441702</v>
      </c>
      <c r="BJ124">
        <v>0.973805146831068</v>
      </c>
      <c r="BK124">
        <v>6.89860451306411</v>
      </c>
      <c r="BL124">
        <v>2.5156632959802501</v>
      </c>
      <c r="BM124">
        <v>14.019744655581899</v>
      </c>
      <c r="BN124">
        <v>5.1124770208630999</v>
      </c>
      <c r="BO124">
        <v>4.4507125890736097</v>
      </c>
      <c r="BP124">
        <v>1.62300857805178</v>
      </c>
      <c r="BQ124">
        <v>16.022565320664999</v>
      </c>
      <c r="BR124">
        <v>5.8428308809863996</v>
      </c>
      <c r="BS124">
        <v>20.473277909738599</v>
      </c>
      <c r="BT124">
        <v>7.4658394590381798</v>
      </c>
      <c r="BU124">
        <v>12</v>
      </c>
      <c r="BV124">
        <v>17</v>
      </c>
      <c r="BW124">
        <v>15</v>
      </c>
      <c r="BX124">
        <v>20</v>
      </c>
      <c r="BY124">
        <v>28</v>
      </c>
      <c r="BZ124">
        <v>24</v>
      </c>
      <c r="CA124">
        <v>25</v>
      </c>
      <c r="CB124">
        <v>72</v>
      </c>
      <c r="CC124">
        <v>88</v>
      </c>
      <c r="CD124">
        <v>35</v>
      </c>
      <c r="CE124">
        <v>25</v>
      </c>
      <c r="CF124">
        <v>54</v>
      </c>
      <c r="CG124">
        <v>17</v>
      </c>
      <c r="CH124">
        <v>3</v>
      </c>
      <c r="CI124">
        <v>17</v>
      </c>
      <c r="CJ124">
        <v>12</v>
      </c>
      <c r="CK124">
        <v>55</v>
      </c>
      <c r="CL124">
        <v>12</v>
      </c>
      <c r="CM124">
        <v>31</v>
      </c>
      <c r="CN124">
        <v>63</v>
      </c>
      <c r="CO124">
        <v>20</v>
      </c>
      <c r="CP124">
        <v>72</v>
      </c>
      <c r="CQ124">
        <v>92</v>
      </c>
      <c r="CR124">
        <v>17</v>
      </c>
      <c r="CS124">
        <v>20</v>
      </c>
      <c r="CT124">
        <v>34</v>
      </c>
      <c r="CU124">
        <v>37</v>
      </c>
      <c r="CV124">
        <v>13</v>
      </c>
      <c r="CW124">
        <v>14</v>
      </c>
      <c r="CX124">
        <v>10</v>
      </c>
      <c r="CY124">
        <v>13</v>
      </c>
      <c r="CZ124">
        <v>22</v>
      </c>
      <c r="DA124">
        <v>25</v>
      </c>
      <c r="DB124">
        <v>9</v>
      </c>
      <c r="DC124">
        <v>9</v>
      </c>
      <c r="DD124">
        <v>33</v>
      </c>
      <c r="DE124">
        <v>37</v>
      </c>
      <c r="DF124">
        <v>8</v>
      </c>
      <c r="DG124">
        <v>10</v>
      </c>
      <c r="DH124">
        <v>22</v>
      </c>
      <c r="DI124">
        <v>23</v>
      </c>
      <c r="DJ124">
        <v>38</v>
      </c>
      <c r="DK124">
        <v>42</v>
      </c>
      <c r="DL124">
        <v>14</v>
      </c>
      <c r="DM124">
        <v>15</v>
      </c>
      <c r="DN124">
        <v>66</v>
      </c>
      <c r="DO124">
        <v>66</v>
      </c>
      <c r="DP124">
        <v>53</v>
      </c>
      <c r="DQ124">
        <v>59</v>
      </c>
      <c r="DR124">
        <v>7831229</v>
      </c>
      <c r="DS124">
        <v>0</v>
      </c>
      <c r="DT124">
        <v>0</v>
      </c>
      <c r="DU124">
        <v>0</v>
      </c>
      <c r="DV124">
        <v>0</v>
      </c>
      <c r="DW124">
        <v>0</v>
      </c>
      <c r="DX124">
        <v>0.132883141583236</v>
      </c>
      <c r="DY124">
        <v>7.6627894700000002E-4</v>
      </c>
    </row>
    <row r="125" spans="1:129" x14ac:dyDescent="0.75">
      <c r="A125">
        <v>13193</v>
      </c>
      <c r="B125">
        <v>6111006500</v>
      </c>
      <c r="C125" t="s">
        <v>137</v>
      </c>
      <c r="F125" t="s">
        <v>140</v>
      </c>
      <c r="G125" t="s">
        <v>440</v>
      </c>
      <c r="H125" t="s">
        <v>441</v>
      </c>
      <c r="I125">
        <v>9</v>
      </c>
      <c r="J125">
        <v>3976</v>
      </c>
      <c r="K125">
        <v>3976</v>
      </c>
      <c r="L125">
        <v>2863</v>
      </c>
      <c r="M125">
        <v>1147</v>
      </c>
      <c r="N125">
        <v>1171</v>
      </c>
      <c r="O125">
        <v>2315</v>
      </c>
      <c r="P125">
        <v>0.32645875251508999</v>
      </c>
      <c r="Q125">
        <v>0.11807713621650499</v>
      </c>
      <c r="R125">
        <v>1662</v>
      </c>
      <c r="S125">
        <v>0.41800804828973798</v>
      </c>
      <c r="T125">
        <v>934</v>
      </c>
      <c r="U125">
        <v>0.234909456740442</v>
      </c>
      <c r="V125">
        <v>177</v>
      </c>
      <c r="W125">
        <v>7.6457883369330001E-2</v>
      </c>
      <c r="X125">
        <v>13</v>
      </c>
      <c r="Y125">
        <v>1.1333914559720999E-2</v>
      </c>
      <c r="Z125">
        <v>276</v>
      </c>
      <c r="AA125">
        <v>9.6402375130982002E-2</v>
      </c>
      <c r="AB125">
        <v>278</v>
      </c>
      <c r="AC125">
        <v>6.9919517102616E-2</v>
      </c>
      <c r="AD125">
        <v>493</v>
      </c>
      <c r="AE125">
        <v>0.123993963782696</v>
      </c>
      <c r="AF125">
        <v>0.17128205128205201</v>
      </c>
      <c r="AG125">
        <v>7.4241473972602696</v>
      </c>
      <c r="AH125">
        <v>64.984690000000001</v>
      </c>
      <c r="AI125">
        <v>0.13274847100000001</v>
      </c>
      <c r="AJ125">
        <v>20</v>
      </c>
      <c r="AK125">
        <v>0.3</v>
      </c>
      <c r="AL125">
        <v>6.0853142770404904</v>
      </c>
      <c r="AM125">
        <v>261.83977385327103</v>
      </c>
      <c r="AN125">
        <v>286</v>
      </c>
      <c r="AO125">
        <v>0.24423569598633599</v>
      </c>
      <c r="AP125">
        <v>4.6079679950156001E-2</v>
      </c>
      <c r="AQ125">
        <v>0.21738000908722699</v>
      </c>
      <c r="AR125">
        <v>1.9353175370498401</v>
      </c>
      <c r="AS125">
        <v>1.4791810683551401</v>
      </c>
      <c r="AT125">
        <v>1.58604664971651</v>
      </c>
      <c r="AU125">
        <v>8.8143863179074202</v>
      </c>
      <c r="AV125">
        <v>3.1880826778456299</v>
      </c>
      <c r="AW125">
        <v>16.975855130784598</v>
      </c>
      <c r="AX125">
        <v>6.1400110832582504</v>
      </c>
      <c r="AY125">
        <v>6.52917506</v>
      </c>
      <c r="AZ125">
        <v>2.3615427200000001</v>
      </c>
      <c r="BA125">
        <v>0.97937625900000003</v>
      </c>
      <c r="BB125">
        <v>0.35423140800000003</v>
      </c>
      <c r="BC125">
        <v>5.5497988009999997</v>
      </c>
      <c r="BD125">
        <v>2.0073113120000001</v>
      </c>
      <c r="BE125">
        <v>3.9175050301810801</v>
      </c>
      <c r="BF125">
        <v>1.4169256345980601</v>
      </c>
      <c r="BG125">
        <v>17.955231388329899</v>
      </c>
      <c r="BH125">
        <v>6.4942424919077704</v>
      </c>
      <c r="BI125">
        <v>16.6493963782695</v>
      </c>
      <c r="BJ125">
        <v>6.0219339470417497</v>
      </c>
      <c r="BK125">
        <v>9.1408450704225199</v>
      </c>
      <c r="BL125">
        <v>3.30615981406214</v>
      </c>
      <c r="BM125">
        <v>16.322937625754399</v>
      </c>
      <c r="BN125">
        <v>5.9038568108252498</v>
      </c>
      <c r="BO125">
        <v>8.1614688128772404</v>
      </c>
      <c r="BP125">
        <v>2.95192840541262</v>
      </c>
      <c r="BQ125">
        <v>24.484406438631702</v>
      </c>
      <c r="BR125">
        <v>8.8557852162378694</v>
      </c>
      <c r="BS125">
        <v>28.075452716297701</v>
      </c>
      <c r="BT125">
        <v>10.154633714619401</v>
      </c>
      <c r="BU125">
        <v>29</v>
      </c>
      <c r="BV125">
        <v>40</v>
      </c>
      <c r="BW125">
        <v>26</v>
      </c>
      <c r="BX125">
        <v>46</v>
      </c>
      <c r="BY125">
        <v>67</v>
      </c>
      <c r="BZ125">
        <v>15</v>
      </c>
      <c r="CA125">
        <v>44</v>
      </c>
      <c r="CB125">
        <v>70</v>
      </c>
      <c r="CC125">
        <v>42</v>
      </c>
      <c r="CD125">
        <v>45</v>
      </c>
      <c r="CE125">
        <v>27</v>
      </c>
      <c r="CF125">
        <v>52</v>
      </c>
      <c r="CG125">
        <v>20</v>
      </c>
      <c r="CH125">
        <v>3</v>
      </c>
      <c r="CI125">
        <v>17</v>
      </c>
      <c r="CJ125">
        <v>12</v>
      </c>
      <c r="CK125">
        <v>55</v>
      </c>
      <c r="CL125">
        <v>51</v>
      </c>
      <c r="CM125">
        <v>28</v>
      </c>
      <c r="CN125">
        <v>50</v>
      </c>
      <c r="CO125">
        <v>25</v>
      </c>
      <c r="CP125">
        <v>75</v>
      </c>
      <c r="CQ125">
        <v>86</v>
      </c>
      <c r="CR125">
        <v>26</v>
      </c>
      <c r="CS125">
        <v>30</v>
      </c>
      <c r="CT125">
        <v>45</v>
      </c>
      <c r="CU125">
        <v>49</v>
      </c>
      <c r="CV125">
        <v>21</v>
      </c>
      <c r="CW125">
        <v>23</v>
      </c>
      <c r="CX125">
        <v>18</v>
      </c>
      <c r="CY125">
        <v>23</v>
      </c>
      <c r="CZ125">
        <v>30</v>
      </c>
      <c r="DA125">
        <v>36</v>
      </c>
      <c r="DB125">
        <v>13</v>
      </c>
      <c r="DC125">
        <v>13</v>
      </c>
      <c r="DD125">
        <v>46</v>
      </c>
      <c r="DE125">
        <v>51</v>
      </c>
      <c r="DF125">
        <v>45</v>
      </c>
      <c r="DG125">
        <v>47</v>
      </c>
      <c r="DH125">
        <v>28</v>
      </c>
      <c r="DI125">
        <v>31</v>
      </c>
      <c r="DJ125">
        <v>42</v>
      </c>
      <c r="DK125">
        <v>47</v>
      </c>
      <c r="DL125">
        <v>24</v>
      </c>
      <c r="DM125">
        <v>27</v>
      </c>
      <c r="DN125">
        <v>71</v>
      </c>
      <c r="DO125">
        <v>74</v>
      </c>
      <c r="DP125">
        <v>66</v>
      </c>
      <c r="DQ125">
        <v>72</v>
      </c>
      <c r="DR125">
        <v>1551459</v>
      </c>
      <c r="DS125">
        <v>0</v>
      </c>
      <c r="DT125">
        <v>0</v>
      </c>
      <c r="DU125">
        <v>0</v>
      </c>
      <c r="DV125">
        <v>0</v>
      </c>
      <c r="DW125">
        <v>0</v>
      </c>
      <c r="DX125">
        <v>5.4759193214868003E-2</v>
      </c>
      <c r="DY125">
        <v>1.5176947049999999E-4</v>
      </c>
    </row>
    <row r="126" spans="1:129" x14ac:dyDescent="0.75">
      <c r="A126">
        <v>13194</v>
      </c>
      <c r="B126">
        <v>6111006600</v>
      </c>
      <c r="C126" t="s">
        <v>137</v>
      </c>
      <c r="F126" t="s">
        <v>140</v>
      </c>
      <c r="G126" t="s">
        <v>440</v>
      </c>
      <c r="H126" t="s">
        <v>441</v>
      </c>
      <c r="I126">
        <v>9</v>
      </c>
      <c r="J126">
        <v>4266</v>
      </c>
      <c r="K126">
        <v>4207</v>
      </c>
      <c r="L126">
        <v>2920</v>
      </c>
      <c r="M126">
        <v>1375</v>
      </c>
      <c r="N126">
        <v>1375</v>
      </c>
      <c r="O126">
        <v>1958</v>
      </c>
      <c r="P126">
        <v>0.209286623069559</v>
      </c>
      <c r="Q126">
        <v>6.8031594900743994E-2</v>
      </c>
      <c r="R126">
        <v>1306</v>
      </c>
      <c r="S126">
        <v>0.306141584622597</v>
      </c>
      <c r="T126">
        <v>473</v>
      </c>
      <c r="U126">
        <v>0.11243166151652</v>
      </c>
      <c r="V126">
        <v>81</v>
      </c>
      <c r="W126">
        <v>4.1368743615934997E-2</v>
      </c>
      <c r="X126">
        <v>0</v>
      </c>
      <c r="Y126">
        <v>0</v>
      </c>
      <c r="Z126">
        <v>56</v>
      </c>
      <c r="AA126">
        <v>1.9178082191781E-2</v>
      </c>
      <c r="AB126">
        <v>207</v>
      </c>
      <c r="AC126">
        <v>4.8523206751055002E-2</v>
      </c>
      <c r="AD126">
        <v>876</v>
      </c>
      <c r="AE126">
        <v>0.20534458509142001</v>
      </c>
      <c r="AF126">
        <v>0.167179487179487</v>
      </c>
      <c r="AG126">
        <v>7.3689827397260297</v>
      </c>
      <c r="AH126">
        <v>64.707009999999897</v>
      </c>
      <c r="AI126">
        <v>0.133076526</v>
      </c>
      <c r="AJ126">
        <v>20</v>
      </c>
      <c r="AK126">
        <v>0.3</v>
      </c>
      <c r="AL126">
        <v>6.3982199462867104</v>
      </c>
      <c r="AM126">
        <v>146.704238496714</v>
      </c>
      <c r="AN126">
        <v>41</v>
      </c>
      <c r="AO126">
        <v>2.9818181818182E-2</v>
      </c>
      <c r="AP126">
        <v>4.6313206282229999E-2</v>
      </c>
      <c r="AQ126">
        <v>0.190558031005475</v>
      </c>
      <c r="AR126">
        <v>2.7307671921100001</v>
      </c>
      <c r="AS126">
        <v>1.7023582838875</v>
      </c>
      <c r="AT126">
        <v>4.1334237401689997E-3</v>
      </c>
      <c r="AU126">
        <v>5.4414521998085297</v>
      </c>
      <c r="AV126">
        <v>1.7688214674193401</v>
      </c>
      <c r="AW126">
        <v>10.4643311534779</v>
      </c>
      <c r="AX126">
        <v>3.4015797450371998</v>
      </c>
      <c r="AY126">
        <v>4.1857324599999997</v>
      </c>
      <c r="AZ126">
        <v>1.3606319</v>
      </c>
      <c r="BA126">
        <v>0.62785986900000001</v>
      </c>
      <c r="BB126">
        <v>0.204094785</v>
      </c>
      <c r="BC126">
        <v>3.5578725910000002</v>
      </c>
      <c r="BD126">
        <v>1.1565371149999999</v>
      </c>
      <c r="BE126">
        <v>2.5114394768346999</v>
      </c>
      <c r="BF126">
        <v>0.81637913880892798</v>
      </c>
      <c r="BG126">
        <v>7.5343184305041202</v>
      </c>
      <c r="BH126">
        <v>2.4491374164267801</v>
      </c>
      <c r="BI126">
        <v>3.5578725921825001</v>
      </c>
      <c r="BJ126">
        <v>1.1565371133126401</v>
      </c>
      <c r="BK126">
        <v>5.8600254459476497</v>
      </c>
      <c r="BL126">
        <v>1.90488465722083</v>
      </c>
      <c r="BM126">
        <v>9.4178980381301507</v>
      </c>
      <c r="BN126">
        <v>3.0614217705334799</v>
      </c>
      <c r="BO126">
        <v>7.1157451843650001</v>
      </c>
      <c r="BP126">
        <v>2.3130742266252899</v>
      </c>
      <c r="BQ126">
        <v>16.115069976356001</v>
      </c>
      <c r="BR126">
        <v>5.2384328073572801</v>
      </c>
      <c r="BS126">
        <v>8.9993247919910306</v>
      </c>
      <c r="BT126">
        <v>2.9253585807319902</v>
      </c>
      <c r="BU126">
        <v>10</v>
      </c>
      <c r="BV126">
        <v>9</v>
      </c>
      <c r="BW126">
        <v>14</v>
      </c>
      <c r="BX126">
        <v>16</v>
      </c>
      <c r="BY126">
        <v>29</v>
      </c>
      <c r="BZ126">
        <v>0</v>
      </c>
      <c r="CA126">
        <v>8</v>
      </c>
      <c r="CB126">
        <v>39</v>
      </c>
      <c r="CC126">
        <v>80</v>
      </c>
      <c r="CD126">
        <v>40</v>
      </c>
      <c r="CE126">
        <v>26</v>
      </c>
      <c r="CF126">
        <v>50</v>
      </c>
      <c r="CG126">
        <v>20</v>
      </c>
      <c r="CH126">
        <v>3</v>
      </c>
      <c r="CI126">
        <v>17</v>
      </c>
      <c r="CJ126">
        <v>12</v>
      </c>
      <c r="CK126">
        <v>36</v>
      </c>
      <c r="CL126">
        <v>17</v>
      </c>
      <c r="CM126">
        <v>28</v>
      </c>
      <c r="CN126">
        <v>45</v>
      </c>
      <c r="CO126">
        <v>34</v>
      </c>
      <c r="CP126">
        <v>77</v>
      </c>
      <c r="CQ126">
        <v>43</v>
      </c>
      <c r="CR126">
        <v>17</v>
      </c>
      <c r="CS126">
        <v>18</v>
      </c>
      <c r="CT126">
        <v>30</v>
      </c>
      <c r="CU126">
        <v>30</v>
      </c>
      <c r="CV126">
        <v>14</v>
      </c>
      <c r="CW126">
        <v>14</v>
      </c>
      <c r="CX126">
        <v>9</v>
      </c>
      <c r="CY126">
        <v>9</v>
      </c>
      <c r="CZ126">
        <v>21</v>
      </c>
      <c r="DA126">
        <v>21</v>
      </c>
      <c r="DB126">
        <v>8</v>
      </c>
      <c r="DC126">
        <v>7</v>
      </c>
      <c r="DD126">
        <v>22</v>
      </c>
      <c r="DE126">
        <v>22</v>
      </c>
      <c r="DF126">
        <v>11</v>
      </c>
      <c r="DG126">
        <v>12</v>
      </c>
      <c r="DH126">
        <v>19</v>
      </c>
      <c r="DI126">
        <v>18</v>
      </c>
      <c r="DJ126">
        <v>28</v>
      </c>
      <c r="DK126">
        <v>29</v>
      </c>
      <c r="DL126">
        <v>21</v>
      </c>
      <c r="DM126">
        <v>21</v>
      </c>
      <c r="DN126">
        <v>66</v>
      </c>
      <c r="DO126">
        <v>65</v>
      </c>
      <c r="DP126">
        <v>26</v>
      </c>
      <c r="DQ126">
        <v>26</v>
      </c>
      <c r="DR126">
        <v>2713761</v>
      </c>
      <c r="DS126">
        <v>0</v>
      </c>
      <c r="DT126">
        <v>0</v>
      </c>
      <c r="DU126">
        <v>0</v>
      </c>
      <c r="DV126">
        <v>0</v>
      </c>
      <c r="DW126">
        <v>0</v>
      </c>
      <c r="DX126">
        <v>7.1242290357094007E-2</v>
      </c>
      <c r="DY126">
        <v>2.6546835E-4</v>
      </c>
    </row>
    <row r="127" spans="1:129" x14ac:dyDescent="0.75">
      <c r="A127">
        <v>13195</v>
      </c>
      <c r="B127">
        <v>6111006700</v>
      </c>
      <c r="C127" t="s">
        <v>137</v>
      </c>
      <c r="F127" t="s">
        <v>140</v>
      </c>
      <c r="G127" t="s">
        <v>440</v>
      </c>
      <c r="H127" t="s">
        <v>441</v>
      </c>
      <c r="I127">
        <v>9</v>
      </c>
      <c r="J127">
        <v>3076</v>
      </c>
      <c r="K127">
        <v>3076</v>
      </c>
      <c r="L127">
        <v>2192</v>
      </c>
      <c r="M127">
        <v>1071</v>
      </c>
      <c r="N127">
        <v>1092</v>
      </c>
      <c r="O127">
        <v>1322</v>
      </c>
      <c r="P127">
        <v>0.22886866059817901</v>
      </c>
      <c r="Q127">
        <v>7.7535283414996006E-2</v>
      </c>
      <c r="R127">
        <v>1109</v>
      </c>
      <c r="S127">
        <v>0.36053315994798402</v>
      </c>
      <c r="T127">
        <v>299</v>
      </c>
      <c r="U127">
        <v>9.7204161248374998E-2</v>
      </c>
      <c r="V127">
        <v>40</v>
      </c>
      <c r="W127">
        <v>3.0257186081694001E-2</v>
      </c>
      <c r="X127">
        <v>63</v>
      </c>
      <c r="Y127">
        <v>5.8823529411765003E-2</v>
      </c>
      <c r="Z127">
        <v>66</v>
      </c>
      <c r="AA127">
        <v>3.0109489051094999E-2</v>
      </c>
      <c r="AB127">
        <v>114</v>
      </c>
      <c r="AC127">
        <v>3.7061118335500999E-2</v>
      </c>
      <c r="AD127">
        <v>702</v>
      </c>
      <c r="AE127">
        <v>0.22821846553966099</v>
      </c>
      <c r="AF127">
        <v>0.17128205128205201</v>
      </c>
      <c r="AG127">
        <v>7.3790183561643801</v>
      </c>
      <c r="AH127">
        <v>64.296980000000005</v>
      </c>
      <c r="AI127">
        <v>0.142672681</v>
      </c>
      <c r="AJ127">
        <v>20</v>
      </c>
      <c r="AK127">
        <v>0.3</v>
      </c>
      <c r="AL127">
        <v>6.3043711147541996</v>
      </c>
      <c r="AM127">
        <v>127.92859820190201</v>
      </c>
      <c r="AN127">
        <v>49</v>
      </c>
      <c r="AO127">
        <v>4.4871794871794997E-2</v>
      </c>
      <c r="AP127">
        <v>4.3845896176656997E-2</v>
      </c>
      <c r="AQ127">
        <v>0.22110121865080901</v>
      </c>
      <c r="AR127">
        <v>4.6039365180662797</v>
      </c>
      <c r="AS127">
        <v>0.85110505364224598</v>
      </c>
      <c r="AT127">
        <v>5.2532245260069999E-2</v>
      </c>
      <c r="AU127">
        <v>5.95058517555265</v>
      </c>
      <c r="AV127">
        <v>2.0159173687898901</v>
      </c>
      <c r="AW127">
        <v>11.2145643693107</v>
      </c>
      <c r="AX127">
        <v>3.7992288873348001</v>
      </c>
      <c r="AY127">
        <v>5.035110542</v>
      </c>
      <c r="AZ127">
        <v>1.705776226</v>
      </c>
      <c r="BA127">
        <v>0.68660598299999998</v>
      </c>
      <c r="BB127">
        <v>0.232605849</v>
      </c>
      <c r="BC127">
        <v>3.8907672369999999</v>
      </c>
      <c r="BD127">
        <v>1.318099811</v>
      </c>
      <c r="BE127">
        <v>2.7464239271781401</v>
      </c>
      <c r="BF127">
        <v>0.93042340097995202</v>
      </c>
      <c r="BG127">
        <v>7.3237971391417203</v>
      </c>
      <c r="BH127">
        <v>2.48112906927987</v>
      </c>
      <c r="BI127">
        <v>5.03511053315993</v>
      </c>
      <c r="BJ127">
        <v>1.7057762351299099</v>
      </c>
      <c r="BK127">
        <v>6.17945383615083</v>
      </c>
      <c r="BL127">
        <v>2.0934526522048902</v>
      </c>
      <c r="BM127">
        <v>11.6723016905071</v>
      </c>
      <c r="BN127">
        <v>3.95429945416479</v>
      </c>
      <c r="BO127">
        <v>11.9011703511053</v>
      </c>
      <c r="BP127">
        <v>4.0318347375797901</v>
      </c>
      <c r="BQ127">
        <v>16.020806241872499</v>
      </c>
      <c r="BR127">
        <v>5.4274698390497198</v>
      </c>
      <c r="BS127">
        <v>13.732119635890699</v>
      </c>
      <c r="BT127">
        <v>4.6521170048997602</v>
      </c>
      <c r="BU127">
        <v>13</v>
      </c>
      <c r="BV127">
        <v>15</v>
      </c>
      <c r="BW127">
        <v>20</v>
      </c>
      <c r="BX127">
        <v>12</v>
      </c>
      <c r="BY127">
        <v>17</v>
      </c>
      <c r="BZ127">
        <v>49</v>
      </c>
      <c r="CA127">
        <v>14</v>
      </c>
      <c r="CB127">
        <v>23</v>
      </c>
      <c r="CC127">
        <v>86</v>
      </c>
      <c r="CD127">
        <v>45</v>
      </c>
      <c r="CE127">
        <v>26</v>
      </c>
      <c r="CF127">
        <v>49</v>
      </c>
      <c r="CG127">
        <v>22</v>
      </c>
      <c r="CH127">
        <v>3</v>
      </c>
      <c r="CI127">
        <v>17</v>
      </c>
      <c r="CJ127">
        <v>12</v>
      </c>
      <c r="CK127">
        <v>32</v>
      </c>
      <c r="CL127">
        <v>22</v>
      </c>
      <c r="CM127">
        <v>27</v>
      </c>
      <c r="CN127">
        <v>51</v>
      </c>
      <c r="CO127">
        <v>52</v>
      </c>
      <c r="CP127">
        <v>70</v>
      </c>
      <c r="CQ127">
        <v>60</v>
      </c>
      <c r="CR127">
        <v>18</v>
      </c>
      <c r="CS127">
        <v>20</v>
      </c>
      <c r="CT127">
        <v>32</v>
      </c>
      <c r="CU127">
        <v>33</v>
      </c>
      <c r="CV127">
        <v>16</v>
      </c>
      <c r="CW127">
        <v>18</v>
      </c>
      <c r="CX127">
        <v>10</v>
      </c>
      <c r="CY127">
        <v>12</v>
      </c>
      <c r="CZ127">
        <v>23</v>
      </c>
      <c r="DA127">
        <v>24</v>
      </c>
      <c r="DB127">
        <v>9</v>
      </c>
      <c r="DC127">
        <v>8</v>
      </c>
      <c r="DD127">
        <v>21</v>
      </c>
      <c r="DE127">
        <v>22</v>
      </c>
      <c r="DF127">
        <v>15</v>
      </c>
      <c r="DG127">
        <v>17</v>
      </c>
      <c r="DH127">
        <v>20</v>
      </c>
      <c r="DI127">
        <v>20</v>
      </c>
      <c r="DJ127">
        <v>33</v>
      </c>
      <c r="DK127">
        <v>35</v>
      </c>
      <c r="DL127">
        <v>33</v>
      </c>
      <c r="DM127">
        <v>35</v>
      </c>
      <c r="DN127">
        <v>66</v>
      </c>
      <c r="DO127">
        <v>66</v>
      </c>
      <c r="DP127">
        <v>39</v>
      </c>
      <c r="DQ127">
        <v>40</v>
      </c>
      <c r="DR127">
        <v>1942418</v>
      </c>
      <c r="DS127">
        <v>0</v>
      </c>
      <c r="DT127">
        <v>0</v>
      </c>
      <c r="DU127">
        <v>0</v>
      </c>
      <c r="DV127">
        <v>0</v>
      </c>
      <c r="DW127">
        <v>0</v>
      </c>
      <c r="DX127">
        <v>6.7777773283502998E-2</v>
      </c>
      <c r="DY127">
        <v>1.899888835E-4</v>
      </c>
    </row>
    <row r="128" spans="1:129" x14ac:dyDescent="0.75">
      <c r="A128">
        <v>13196</v>
      </c>
      <c r="B128">
        <v>6111006800</v>
      </c>
      <c r="C128" t="s">
        <v>137</v>
      </c>
      <c r="F128" t="s">
        <v>140</v>
      </c>
      <c r="G128" t="s">
        <v>440</v>
      </c>
      <c r="H128" t="s">
        <v>441</v>
      </c>
      <c r="I128">
        <v>9</v>
      </c>
      <c r="J128">
        <v>3951</v>
      </c>
      <c r="K128">
        <v>3951</v>
      </c>
      <c r="L128">
        <v>2740</v>
      </c>
      <c r="M128">
        <v>1357</v>
      </c>
      <c r="N128">
        <v>1406</v>
      </c>
      <c r="O128">
        <v>2138</v>
      </c>
      <c r="P128">
        <v>0.26689445709946802</v>
      </c>
      <c r="Q128">
        <v>0.105896488844141</v>
      </c>
      <c r="R128">
        <v>1539</v>
      </c>
      <c r="S128">
        <v>0.38952164009111601</v>
      </c>
      <c r="T128">
        <v>570</v>
      </c>
      <c r="U128">
        <v>0.14426727410782</v>
      </c>
      <c r="V128">
        <v>60</v>
      </c>
      <c r="W128">
        <v>2.8063610851263E-2</v>
      </c>
      <c r="X128">
        <v>121</v>
      </c>
      <c r="Y128">
        <v>8.9167280766396004E-2</v>
      </c>
      <c r="Z128">
        <v>220</v>
      </c>
      <c r="AA128">
        <v>8.0291970802919999E-2</v>
      </c>
      <c r="AB128">
        <v>222</v>
      </c>
      <c r="AC128">
        <v>5.6188306757783003E-2</v>
      </c>
      <c r="AD128">
        <v>608</v>
      </c>
      <c r="AE128">
        <v>0.153885092381675</v>
      </c>
      <c r="AF128">
        <v>0.18769230769230799</v>
      </c>
      <c r="AG128">
        <v>7.4398010958904104</v>
      </c>
      <c r="AH128">
        <v>64.666229999999899</v>
      </c>
      <c r="AI128">
        <v>0.13394078000000001</v>
      </c>
      <c r="AJ128">
        <v>20</v>
      </c>
      <c r="AK128">
        <v>0.3</v>
      </c>
      <c r="AL128">
        <v>5.9128908502746897</v>
      </c>
      <c r="AM128">
        <v>336.82338425858399</v>
      </c>
      <c r="AN128">
        <v>243</v>
      </c>
      <c r="AO128">
        <v>0.17283072546230399</v>
      </c>
      <c r="AP128">
        <v>4.2938380693872E-2</v>
      </c>
      <c r="AQ128">
        <v>0.17677775184310601</v>
      </c>
      <c r="AR128">
        <v>3.33230191723877</v>
      </c>
      <c r="AS128">
        <v>2.3095490389659199</v>
      </c>
      <c r="AT128">
        <v>4.2772602764923E-2</v>
      </c>
      <c r="AU128">
        <v>7.4730447987851001</v>
      </c>
      <c r="AV128">
        <v>2.96510168763594</v>
      </c>
      <c r="AW128">
        <v>13.3447228549734</v>
      </c>
      <c r="AX128">
        <v>5.2948244422070498</v>
      </c>
      <c r="AY128">
        <v>5.3378891399999997</v>
      </c>
      <c r="AZ128">
        <v>2.1179297799999999</v>
      </c>
      <c r="BA128">
        <v>0.80068337099999998</v>
      </c>
      <c r="BB128">
        <v>0.317689467</v>
      </c>
      <c r="BC128">
        <v>4.5372057689999998</v>
      </c>
      <c r="BD128">
        <v>1.800240313</v>
      </c>
      <c r="BE128">
        <v>3.20273348519361</v>
      </c>
      <c r="BF128">
        <v>1.2707578661296901</v>
      </c>
      <c r="BG128">
        <v>16.547456340166999</v>
      </c>
      <c r="BH128">
        <v>6.5655823083367402</v>
      </c>
      <c r="BI128">
        <v>11.476461655277101</v>
      </c>
      <c r="BJ128">
        <v>4.5535490202980604</v>
      </c>
      <c r="BK128">
        <v>6.9392558845861601</v>
      </c>
      <c r="BL128">
        <v>2.7533087099476599</v>
      </c>
      <c r="BM128">
        <v>10.9426727410781</v>
      </c>
      <c r="BN128">
        <v>4.3417560426097799</v>
      </c>
      <c r="BO128">
        <v>10.675778283978699</v>
      </c>
      <c r="BP128">
        <v>4.2358595537656401</v>
      </c>
      <c r="BQ128">
        <v>21.618451025056899</v>
      </c>
      <c r="BR128">
        <v>8.5776155963754199</v>
      </c>
      <c r="BS128">
        <v>15.479878511769099</v>
      </c>
      <c r="BT128">
        <v>6.1419963529601702</v>
      </c>
      <c r="BU128">
        <v>19</v>
      </c>
      <c r="BV128">
        <v>33</v>
      </c>
      <c r="BW128">
        <v>23</v>
      </c>
      <c r="BX128">
        <v>24</v>
      </c>
      <c r="BY128">
        <v>15</v>
      </c>
      <c r="BZ128">
        <v>63</v>
      </c>
      <c r="CA128">
        <v>38</v>
      </c>
      <c r="CB128">
        <v>51</v>
      </c>
      <c r="CC128">
        <v>59</v>
      </c>
      <c r="CD128">
        <v>63</v>
      </c>
      <c r="CE128">
        <v>28</v>
      </c>
      <c r="CF128">
        <v>50</v>
      </c>
      <c r="CG128">
        <v>20</v>
      </c>
      <c r="CH128">
        <v>3</v>
      </c>
      <c r="CI128">
        <v>17</v>
      </c>
      <c r="CJ128">
        <v>12</v>
      </c>
      <c r="CK128">
        <v>62</v>
      </c>
      <c r="CL128">
        <v>43</v>
      </c>
      <c r="CM128">
        <v>26</v>
      </c>
      <c r="CN128">
        <v>41</v>
      </c>
      <c r="CO128">
        <v>40</v>
      </c>
      <c r="CP128">
        <v>81</v>
      </c>
      <c r="CQ128">
        <v>58</v>
      </c>
      <c r="CR128">
        <v>22</v>
      </c>
      <c r="CS128">
        <v>28</v>
      </c>
      <c r="CT128">
        <v>37</v>
      </c>
      <c r="CU128">
        <v>43</v>
      </c>
      <c r="CV128">
        <v>17</v>
      </c>
      <c r="CW128">
        <v>21</v>
      </c>
      <c r="CX128">
        <v>13</v>
      </c>
      <c r="CY128">
        <v>20</v>
      </c>
      <c r="CZ128">
        <v>25</v>
      </c>
      <c r="DA128">
        <v>32</v>
      </c>
      <c r="DB128">
        <v>10</v>
      </c>
      <c r="DC128">
        <v>12</v>
      </c>
      <c r="DD128">
        <v>43</v>
      </c>
      <c r="DE128">
        <v>51</v>
      </c>
      <c r="DF128">
        <v>33</v>
      </c>
      <c r="DG128">
        <v>38</v>
      </c>
      <c r="DH128">
        <v>22</v>
      </c>
      <c r="DI128">
        <v>26</v>
      </c>
      <c r="DJ128">
        <v>31</v>
      </c>
      <c r="DK128">
        <v>38</v>
      </c>
      <c r="DL128">
        <v>30</v>
      </c>
      <c r="DM128">
        <v>37</v>
      </c>
      <c r="DN128">
        <v>69</v>
      </c>
      <c r="DO128">
        <v>73</v>
      </c>
      <c r="DP128">
        <v>43</v>
      </c>
      <c r="DQ128">
        <v>50</v>
      </c>
      <c r="DR128">
        <v>2603538</v>
      </c>
      <c r="DS128">
        <v>0</v>
      </c>
      <c r="DT128">
        <v>0</v>
      </c>
      <c r="DU128">
        <v>1</v>
      </c>
      <c r="DV128">
        <v>0</v>
      </c>
      <c r="DW128">
        <v>0</v>
      </c>
      <c r="DX128">
        <v>7.6592555692967995E-2</v>
      </c>
      <c r="DY128">
        <v>2.5464735449999998E-4</v>
      </c>
    </row>
    <row r="129" spans="1:129" x14ac:dyDescent="0.75">
      <c r="A129">
        <v>13197</v>
      </c>
      <c r="B129">
        <v>6111006900</v>
      </c>
      <c r="C129" t="s">
        <v>137</v>
      </c>
      <c r="F129" t="s">
        <v>140</v>
      </c>
      <c r="G129" t="s">
        <v>440</v>
      </c>
      <c r="H129" t="s">
        <v>441</v>
      </c>
      <c r="I129">
        <v>9</v>
      </c>
      <c r="J129">
        <v>4317</v>
      </c>
      <c r="K129">
        <v>4315</v>
      </c>
      <c r="L129">
        <v>3012</v>
      </c>
      <c r="M129">
        <v>1782</v>
      </c>
      <c r="N129">
        <v>1850</v>
      </c>
      <c r="O129">
        <v>2263</v>
      </c>
      <c r="P129">
        <v>0.376486235264338</v>
      </c>
      <c r="Q129">
        <v>0.14405218317218199</v>
      </c>
      <c r="R129">
        <v>1994</v>
      </c>
      <c r="S129">
        <v>0.46189483437572298</v>
      </c>
      <c r="T129">
        <v>1256</v>
      </c>
      <c r="U129">
        <v>0.29107763615295401</v>
      </c>
      <c r="V129">
        <v>189</v>
      </c>
      <c r="W129">
        <v>8.3517454706141997E-2</v>
      </c>
      <c r="X129">
        <v>157</v>
      </c>
      <c r="Y129">
        <v>8.8103254769920994E-2</v>
      </c>
      <c r="Z129">
        <v>368</v>
      </c>
      <c r="AA129">
        <v>0.122177954847277</v>
      </c>
      <c r="AB129">
        <v>78</v>
      </c>
      <c r="AC129">
        <v>1.8068102849201E-2</v>
      </c>
      <c r="AD129">
        <v>655</v>
      </c>
      <c r="AE129">
        <v>0.15172573546444201</v>
      </c>
      <c r="AF129">
        <v>0.13538461538461599</v>
      </c>
      <c r="AG129">
        <v>7.3989819178082197</v>
      </c>
      <c r="AH129">
        <v>64.125749999999897</v>
      </c>
      <c r="AI129">
        <v>0.14116891600000001</v>
      </c>
      <c r="AJ129">
        <v>20</v>
      </c>
      <c r="AK129">
        <v>0.3</v>
      </c>
      <c r="AL129">
        <v>6.0539762062668601</v>
      </c>
      <c r="AM129">
        <v>161.439376524377</v>
      </c>
      <c r="AN129">
        <v>41</v>
      </c>
      <c r="AO129">
        <v>2.2162162162162002E-2</v>
      </c>
      <c r="AP129">
        <v>4.2040538217391003E-2</v>
      </c>
      <c r="AQ129">
        <v>0.22739913968066</v>
      </c>
      <c r="AR129">
        <v>4.8920983318718099</v>
      </c>
      <c r="AS129">
        <v>1.74564896639205</v>
      </c>
      <c r="AT129">
        <v>0.13242267474212899</v>
      </c>
      <c r="AU129">
        <v>9.7886421168727793</v>
      </c>
      <c r="AV129">
        <v>3.7453567624767299</v>
      </c>
      <c r="AW129">
        <v>18.071339292688201</v>
      </c>
      <c r="AX129">
        <v>6.9145047922647302</v>
      </c>
      <c r="AY129">
        <v>8.2826971700000005</v>
      </c>
      <c r="AZ129">
        <v>3.1691480259999998</v>
      </c>
      <c r="BA129">
        <v>1.129458705</v>
      </c>
      <c r="BB129">
        <v>0.432156549</v>
      </c>
      <c r="BC129">
        <v>6.4002659949999998</v>
      </c>
      <c r="BD129">
        <v>2.4488871109999999</v>
      </c>
      <c r="BE129">
        <v>4.5178348231720502</v>
      </c>
      <c r="BF129">
        <v>1.7286261980661799</v>
      </c>
      <c r="BG129">
        <v>14.6829631753091</v>
      </c>
      <c r="BH129">
        <v>5.6180351437150904</v>
      </c>
      <c r="BI129">
        <v>5.6472935289650703</v>
      </c>
      <c r="BJ129">
        <v>2.1607827475827301</v>
      </c>
      <c r="BK129">
        <v>9.4121558816084505</v>
      </c>
      <c r="BL129">
        <v>3.6013045793045499</v>
      </c>
      <c r="BM129">
        <v>19.2007979984812</v>
      </c>
      <c r="BN129">
        <v>7.3466613417812798</v>
      </c>
      <c r="BO129">
        <v>20.330256704274198</v>
      </c>
      <c r="BP129">
        <v>7.7788178912978196</v>
      </c>
      <c r="BQ129">
        <v>28.989440115354</v>
      </c>
      <c r="BR129">
        <v>11.092018104258001</v>
      </c>
      <c r="BS129">
        <v>24.8480915274463</v>
      </c>
      <c r="BT129">
        <v>9.5074440893640109</v>
      </c>
      <c r="BU129">
        <v>38</v>
      </c>
      <c r="BV129">
        <v>53</v>
      </c>
      <c r="BW129">
        <v>30</v>
      </c>
      <c r="BX129">
        <v>56</v>
      </c>
      <c r="BY129">
        <v>72</v>
      </c>
      <c r="BZ129">
        <v>63</v>
      </c>
      <c r="CA129">
        <v>51</v>
      </c>
      <c r="CB129">
        <v>7</v>
      </c>
      <c r="CC129">
        <v>58</v>
      </c>
      <c r="CD129">
        <v>11</v>
      </c>
      <c r="CE129">
        <v>26</v>
      </c>
      <c r="CF129">
        <v>48</v>
      </c>
      <c r="CG129">
        <v>22</v>
      </c>
      <c r="CH129">
        <v>3</v>
      </c>
      <c r="CI129">
        <v>17</v>
      </c>
      <c r="CJ129">
        <v>12</v>
      </c>
      <c r="CK129">
        <v>39</v>
      </c>
      <c r="CL129">
        <v>15</v>
      </c>
      <c r="CM129">
        <v>25</v>
      </c>
      <c r="CN129">
        <v>51</v>
      </c>
      <c r="CO129">
        <v>54</v>
      </c>
      <c r="CP129">
        <v>77</v>
      </c>
      <c r="CQ129">
        <v>66</v>
      </c>
      <c r="CR129">
        <v>28</v>
      </c>
      <c r="CS129">
        <v>34</v>
      </c>
      <c r="CT129">
        <v>47</v>
      </c>
      <c r="CU129">
        <v>53</v>
      </c>
      <c r="CV129">
        <v>25</v>
      </c>
      <c r="CW129">
        <v>29</v>
      </c>
      <c r="CX129">
        <v>22</v>
      </c>
      <c r="CY129">
        <v>28</v>
      </c>
      <c r="CZ129">
        <v>35</v>
      </c>
      <c r="DA129">
        <v>41</v>
      </c>
      <c r="DB129">
        <v>15</v>
      </c>
      <c r="DC129">
        <v>17</v>
      </c>
      <c r="DD129">
        <v>38</v>
      </c>
      <c r="DE129">
        <v>45</v>
      </c>
      <c r="DF129">
        <v>17</v>
      </c>
      <c r="DG129">
        <v>21</v>
      </c>
      <c r="DH129">
        <v>29</v>
      </c>
      <c r="DI129">
        <v>34</v>
      </c>
      <c r="DJ129">
        <v>47</v>
      </c>
      <c r="DK129">
        <v>55</v>
      </c>
      <c r="DL129">
        <v>50</v>
      </c>
      <c r="DM129">
        <v>59</v>
      </c>
      <c r="DN129">
        <v>74</v>
      </c>
      <c r="DO129">
        <v>79</v>
      </c>
      <c r="DP129">
        <v>61</v>
      </c>
      <c r="DQ129">
        <v>69</v>
      </c>
      <c r="DR129">
        <v>2791530</v>
      </c>
      <c r="DS129">
        <v>0</v>
      </c>
      <c r="DT129">
        <v>0</v>
      </c>
      <c r="DU129">
        <v>1</v>
      </c>
      <c r="DV129">
        <v>0</v>
      </c>
      <c r="DW129">
        <v>0</v>
      </c>
      <c r="DX129">
        <v>6.9843161515041996E-2</v>
      </c>
      <c r="DY129">
        <v>2.7300359149999998E-4</v>
      </c>
    </row>
    <row r="130" spans="1:129" x14ac:dyDescent="0.75">
      <c r="A130">
        <v>13198</v>
      </c>
      <c r="B130">
        <v>6111007000</v>
      </c>
      <c r="C130" t="s">
        <v>137</v>
      </c>
      <c r="D130" t="s">
        <v>138</v>
      </c>
      <c r="F130" t="s">
        <v>140</v>
      </c>
      <c r="G130" t="s">
        <v>440</v>
      </c>
      <c r="H130" t="s">
        <v>441</v>
      </c>
      <c r="I130">
        <v>9</v>
      </c>
      <c r="J130">
        <v>3859</v>
      </c>
      <c r="K130">
        <v>3849</v>
      </c>
      <c r="L130">
        <v>2760</v>
      </c>
      <c r="M130">
        <v>1596</v>
      </c>
      <c r="N130">
        <v>1698</v>
      </c>
      <c r="O130">
        <v>2175</v>
      </c>
      <c r="P130">
        <v>0.48900337978970398</v>
      </c>
      <c r="Q130">
        <v>0.15599807117561301</v>
      </c>
      <c r="R130">
        <v>2567</v>
      </c>
      <c r="S130">
        <v>0.66519823788546195</v>
      </c>
      <c r="T130">
        <v>1204</v>
      </c>
      <c r="U130">
        <v>0.31280852169394602</v>
      </c>
      <c r="V130">
        <v>29</v>
      </c>
      <c r="W130">
        <v>1.3333333333332999E-2</v>
      </c>
      <c r="X130">
        <v>203</v>
      </c>
      <c r="Y130">
        <v>0.12719298245614</v>
      </c>
      <c r="Z130">
        <v>426</v>
      </c>
      <c r="AA130">
        <v>0.15434782608695599</v>
      </c>
      <c r="AB130">
        <v>306</v>
      </c>
      <c r="AC130">
        <v>7.9295154185022004E-2</v>
      </c>
      <c r="AD130">
        <v>582</v>
      </c>
      <c r="AE130">
        <v>0.15081627364602199</v>
      </c>
      <c r="AF130">
        <v>0.172307692307692</v>
      </c>
      <c r="AG130">
        <v>7.4541599999999999</v>
      </c>
      <c r="AH130">
        <v>64.248909999999896</v>
      </c>
      <c r="AI130">
        <v>0.13364105800000001</v>
      </c>
      <c r="AJ130">
        <v>20</v>
      </c>
      <c r="AK130">
        <v>0.3</v>
      </c>
      <c r="AL130">
        <v>5.648763842448</v>
      </c>
      <c r="AM130">
        <v>806.75183249287602</v>
      </c>
      <c r="AN130">
        <v>183</v>
      </c>
      <c r="AO130">
        <v>0.107773851590106</v>
      </c>
      <c r="AP130">
        <v>4.0440298758785999E-2</v>
      </c>
      <c r="AQ130">
        <v>0.17262882900023899</v>
      </c>
      <c r="AR130">
        <v>4.0498277485649004</v>
      </c>
      <c r="AS130">
        <v>1.30770807479512</v>
      </c>
      <c r="AT130">
        <v>9.1601101726750997E-2</v>
      </c>
      <c r="AU130">
        <v>13.692094634111699</v>
      </c>
      <c r="AV130">
        <v>4.3679459929171598</v>
      </c>
      <c r="AW130">
        <v>23.961165609695399</v>
      </c>
      <c r="AX130">
        <v>7.6439054876050303</v>
      </c>
      <c r="AY130">
        <v>9.78006759999999</v>
      </c>
      <c r="AZ130">
        <v>3.1199614200000001</v>
      </c>
      <c r="BA130">
        <v>1.46701014</v>
      </c>
      <c r="BB130">
        <v>0.46799421299999999</v>
      </c>
      <c r="BC130">
        <v>8.3130574599999996</v>
      </c>
      <c r="BD130">
        <v>2.6519672070000002</v>
      </c>
      <c r="BE130">
        <v>5.3790371776867403</v>
      </c>
      <c r="BF130">
        <v>1.7159787829317401</v>
      </c>
      <c r="BG130">
        <v>39.609273762965998</v>
      </c>
      <c r="BH130">
        <v>12.6358437652246</v>
      </c>
      <c r="BI130">
        <v>16.6261149128499</v>
      </c>
      <c r="BJ130">
        <v>5.3039344199708403</v>
      </c>
      <c r="BK130">
        <v>11.7360811149528</v>
      </c>
      <c r="BL130">
        <v>3.7439537082147099</v>
      </c>
      <c r="BM130">
        <v>19.560135191588099</v>
      </c>
      <c r="BN130">
        <v>6.2399228470245198</v>
      </c>
      <c r="BO130">
        <v>22.983158850115998</v>
      </c>
      <c r="BP130">
        <v>7.33190934525381</v>
      </c>
      <c r="BQ130">
        <v>36.186250104438002</v>
      </c>
      <c r="BR130">
        <v>11.5438572669953</v>
      </c>
      <c r="BS130">
        <v>30.807212926751301</v>
      </c>
      <c r="BT130">
        <v>9.8278784840636195</v>
      </c>
      <c r="BU130">
        <v>57</v>
      </c>
      <c r="BV130">
        <v>57</v>
      </c>
      <c r="BW130">
        <v>52</v>
      </c>
      <c r="BX130">
        <v>60</v>
      </c>
      <c r="BY130">
        <v>5</v>
      </c>
      <c r="BZ130">
        <v>75</v>
      </c>
      <c r="CA130">
        <v>59</v>
      </c>
      <c r="CB130">
        <v>80</v>
      </c>
      <c r="CC130">
        <v>58</v>
      </c>
      <c r="CD130">
        <v>46</v>
      </c>
      <c r="CE130">
        <v>28</v>
      </c>
      <c r="CF130">
        <v>49</v>
      </c>
      <c r="CG130">
        <v>20</v>
      </c>
      <c r="CH130">
        <v>3</v>
      </c>
      <c r="CI130">
        <v>17</v>
      </c>
      <c r="CJ130">
        <v>11</v>
      </c>
      <c r="CK130">
        <v>81</v>
      </c>
      <c r="CL130">
        <v>34</v>
      </c>
      <c r="CM130">
        <v>24</v>
      </c>
      <c r="CN130">
        <v>40</v>
      </c>
      <c r="CO130">
        <v>47</v>
      </c>
      <c r="CP130">
        <v>74</v>
      </c>
      <c r="CQ130">
        <v>63</v>
      </c>
      <c r="CR130">
        <v>39</v>
      </c>
      <c r="CS130">
        <v>39</v>
      </c>
      <c r="CT130">
        <v>56</v>
      </c>
      <c r="CU130">
        <v>57</v>
      </c>
      <c r="CV130">
        <v>28</v>
      </c>
      <c r="CW130">
        <v>29</v>
      </c>
      <c r="CX130">
        <v>30</v>
      </c>
      <c r="CY130">
        <v>30</v>
      </c>
      <c r="CZ130">
        <v>43</v>
      </c>
      <c r="DA130">
        <v>43</v>
      </c>
      <c r="DB130">
        <v>17</v>
      </c>
      <c r="DC130">
        <v>16</v>
      </c>
      <c r="DD130">
        <v>79</v>
      </c>
      <c r="DE130">
        <v>78</v>
      </c>
      <c r="DF130">
        <v>45</v>
      </c>
      <c r="DG130">
        <v>43</v>
      </c>
      <c r="DH130">
        <v>34</v>
      </c>
      <c r="DI130">
        <v>35</v>
      </c>
      <c r="DJ130">
        <v>48</v>
      </c>
      <c r="DK130">
        <v>49</v>
      </c>
      <c r="DL130">
        <v>55</v>
      </c>
      <c r="DM130">
        <v>57</v>
      </c>
      <c r="DN130">
        <v>79</v>
      </c>
      <c r="DO130">
        <v>80</v>
      </c>
      <c r="DP130">
        <v>70</v>
      </c>
      <c r="DQ130">
        <v>70</v>
      </c>
      <c r="DR130">
        <v>1521088</v>
      </c>
      <c r="DS130">
        <v>0</v>
      </c>
      <c r="DT130">
        <v>0</v>
      </c>
      <c r="DU130">
        <v>0</v>
      </c>
      <c r="DV130">
        <v>0</v>
      </c>
      <c r="DW130">
        <v>1</v>
      </c>
      <c r="DX130">
        <v>5.4813930488632999E-2</v>
      </c>
      <c r="DY130">
        <v>1.4874729799999999E-4</v>
      </c>
    </row>
    <row r="131" spans="1:129" x14ac:dyDescent="0.75">
      <c r="A131">
        <v>13199</v>
      </c>
      <c r="B131">
        <v>6111007100</v>
      </c>
      <c r="C131" t="s">
        <v>137</v>
      </c>
      <c r="F131" t="s">
        <v>140</v>
      </c>
      <c r="G131" t="s">
        <v>440</v>
      </c>
      <c r="H131" t="s">
        <v>441</v>
      </c>
      <c r="I131">
        <v>9</v>
      </c>
      <c r="J131">
        <v>6866</v>
      </c>
      <c r="K131">
        <v>6859</v>
      </c>
      <c r="L131">
        <v>5208</v>
      </c>
      <c r="M131">
        <v>3224</v>
      </c>
      <c r="N131">
        <v>3368</v>
      </c>
      <c r="O131">
        <v>4090</v>
      </c>
      <c r="P131">
        <v>0.39024610069407301</v>
      </c>
      <c r="Q131">
        <v>0.154264071382476</v>
      </c>
      <c r="R131">
        <v>3535</v>
      </c>
      <c r="S131">
        <v>0.51485581124380997</v>
      </c>
      <c r="T131">
        <v>1822</v>
      </c>
      <c r="U131">
        <v>0.26563639014433499</v>
      </c>
      <c r="V131">
        <v>349</v>
      </c>
      <c r="W131">
        <v>8.5330073349632996E-2</v>
      </c>
      <c r="X131">
        <v>116</v>
      </c>
      <c r="Y131">
        <v>3.5980148883375002E-2</v>
      </c>
      <c r="Z131">
        <v>1035</v>
      </c>
      <c r="AA131">
        <v>0.19873271889400901</v>
      </c>
      <c r="AB131">
        <v>379</v>
      </c>
      <c r="AC131">
        <v>5.5199533935334E-2</v>
      </c>
      <c r="AD131">
        <v>1101</v>
      </c>
      <c r="AE131">
        <v>0.160355374308185</v>
      </c>
      <c r="AF131">
        <v>0.185641025641026</v>
      </c>
      <c r="AG131">
        <v>7.5223441095890404</v>
      </c>
      <c r="AH131">
        <v>64.38955</v>
      </c>
      <c r="AI131">
        <v>0.143546488</v>
      </c>
      <c r="AJ131">
        <v>20</v>
      </c>
      <c r="AK131">
        <v>0.3</v>
      </c>
      <c r="AL131">
        <v>5.17725256048357</v>
      </c>
      <c r="AM131">
        <v>1110.43057515992</v>
      </c>
      <c r="AN131">
        <v>295</v>
      </c>
      <c r="AO131">
        <v>8.7589073634203998E-2</v>
      </c>
      <c r="AP131">
        <v>3.8699590090237997E-2</v>
      </c>
      <c r="AQ131">
        <v>0.128672989658632</v>
      </c>
      <c r="AR131">
        <v>2.3259634648034</v>
      </c>
      <c r="AS131">
        <v>1.0666308269511899</v>
      </c>
      <c r="AT131">
        <v>5.6593642473938E-2</v>
      </c>
      <c r="AU131">
        <v>11.7073830208221</v>
      </c>
      <c r="AV131">
        <v>4.6279221414742802</v>
      </c>
      <c r="AW131">
        <v>19.122058934009502</v>
      </c>
      <c r="AX131">
        <v>7.5589394977413198</v>
      </c>
      <c r="AY131">
        <v>8.5854142220000007</v>
      </c>
      <c r="AZ131">
        <v>3.3938095619999999</v>
      </c>
      <c r="BA131">
        <v>1.170738303</v>
      </c>
      <c r="BB131">
        <v>0.46279221300000001</v>
      </c>
      <c r="BC131">
        <v>6.634183717</v>
      </c>
      <c r="BD131">
        <v>2.6224892070000001</v>
      </c>
      <c r="BE131">
        <v>4.2927071076347998</v>
      </c>
      <c r="BF131">
        <v>1.6969047852072301</v>
      </c>
      <c r="BG131">
        <v>33.951410760384299</v>
      </c>
      <c r="BH131">
        <v>13.4209742102754</v>
      </c>
      <c r="BI131">
        <v>12.097629121516199</v>
      </c>
      <c r="BJ131">
        <v>4.7821862128567503</v>
      </c>
      <c r="BK131">
        <v>8.9756603159636796</v>
      </c>
      <c r="BL131">
        <v>3.5480736417969401</v>
      </c>
      <c r="BM131">
        <v>10.5366447187399</v>
      </c>
      <c r="BN131">
        <v>4.1651299273268503</v>
      </c>
      <c r="BO131">
        <v>11.7073830208221</v>
      </c>
      <c r="BP131">
        <v>4.6279221414742802</v>
      </c>
      <c r="BQ131">
        <v>27.7074731492791</v>
      </c>
      <c r="BR131">
        <v>10.9527490681557</v>
      </c>
      <c r="BS131">
        <v>23.805012142338398</v>
      </c>
      <c r="BT131">
        <v>9.4101083543310295</v>
      </c>
      <c r="BU131">
        <v>40</v>
      </c>
      <c r="BV131">
        <v>57</v>
      </c>
      <c r="BW131">
        <v>36</v>
      </c>
      <c r="BX131">
        <v>52</v>
      </c>
      <c r="BY131">
        <v>74</v>
      </c>
      <c r="BZ131">
        <v>35</v>
      </c>
      <c r="CA131">
        <v>67</v>
      </c>
      <c r="CB131">
        <v>49</v>
      </c>
      <c r="CC131">
        <v>62</v>
      </c>
      <c r="CD131">
        <v>61</v>
      </c>
      <c r="CE131">
        <v>30</v>
      </c>
      <c r="CF131">
        <v>49</v>
      </c>
      <c r="CG131">
        <v>22</v>
      </c>
      <c r="CH131">
        <v>3</v>
      </c>
      <c r="CI131">
        <v>17</v>
      </c>
      <c r="CJ131">
        <v>11</v>
      </c>
      <c r="CK131">
        <v>87</v>
      </c>
      <c r="CL131">
        <v>31</v>
      </c>
      <c r="CM131">
        <v>23</v>
      </c>
      <c r="CN131">
        <v>27</v>
      </c>
      <c r="CO131">
        <v>30</v>
      </c>
      <c r="CP131">
        <v>71</v>
      </c>
      <c r="CQ131">
        <v>61</v>
      </c>
      <c r="CR131">
        <v>34</v>
      </c>
      <c r="CS131">
        <v>41</v>
      </c>
      <c r="CT131">
        <v>49</v>
      </c>
      <c r="CU131">
        <v>56</v>
      </c>
      <c r="CV131">
        <v>26</v>
      </c>
      <c r="CW131">
        <v>31</v>
      </c>
      <c r="CX131">
        <v>23</v>
      </c>
      <c r="CY131">
        <v>30</v>
      </c>
      <c r="CZ131">
        <v>36</v>
      </c>
      <c r="DA131">
        <v>43</v>
      </c>
      <c r="DB131">
        <v>14</v>
      </c>
      <c r="DC131">
        <v>16</v>
      </c>
      <c r="DD131">
        <v>72</v>
      </c>
      <c r="DE131">
        <v>80</v>
      </c>
      <c r="DF131">
        <v>35</v>
      </c>
      <c r="DG131">
        <v>39</v>
      </c>
      <c r="DH131">
        <v>28</v>
      </c>
      <c r="DI131">
        <v>33</v>
      </c>
      <c r="DJ131">
        <v>31</v>
      </c>
      <c r="DK131">
        <v>37</v>
      </c>
      <c r="DL131">
        <v>32</v>
      </c>
      <c r="DM131">
        <v>39</v>
      </c>
      <c r="DN131">
        <v>73</v>
      </c>
      <c r="DO131">
        <v>79</v>
      </c>
      <c r="DP131">
        <v>59</v>
      </c>
      <c r="DQ131">
        <v>69</v>
      </c>
      <c r="DR131">
        <v>2417891</v>
      </c>
      <c r="DS131">
        <v>0</v>
      </c>
      <c r="DT131">
        <v>0</v>
      </c>
      <c r="DU131">
        <v>0</v>
      </c>
      <c r="DV131">
        <v>0</v>
      </c>
      <c r="DW131">
        <v>1</v>
      </c>
      <c r="DX131">
        <v>8.1264348864669003E-2</v>
      </c>
      <c r="DY131">
        <v>2.36428008E-4</v>
      </c>
    </row>
    <row r="132" spans="1:129" x14ac:dyDescent="0.75">
      <c r="A132">
        <v>13200</v>
      </c>
      <c r="B132">
        <v>6111007201</v>
      </c>
      <c r="C132" t="s">
        <v>137</v>
      </c>
      <c r="F132" t="s">
        <v>140</v>
      </c>
      <c r="G132" t="s">
        <v>440</v>
      </c>
      <c r="H132" t="s">
        <v>441</v>
      </c>
      <c r="I132">
        <v>9</v>
      </c>
      <c r="J132">
        <v>3839</v>
      </c>
      <c r="K132">
        <v>3839</v>
      </c>
      <c r="L132">
        <v>2882</v>
      </c>
      <c r="M132">
        <v>1248</v>
      </c>
      <c r="N132">
        <v>1283</v>
      </c>
      <c r="O132">
        <v>1836</v>
      </c>
      <c r="P132">
        <v>0.14769471216462601</v>
      </c>
      <c r="Q132">
        <v>6.6870820700326003E-2</v>
      </c>
      <c r="R132">
        <v>760</v>
      </c>
      <c r="S132">
        <v>0.197968220890857</v>
      </c>
      <c r="T132">
        <v>374</v>
      </c>
      <c r="U132">
        <v>9.7421203438394999E-2</v>
      </c>
      <c r="V132">
        <v>118</v>
      </c>
      <c r="W132">
        <v>6.4270152505447001E-2</v>
      </c>
      <c r="X132">
        <v>19</v>
      </c>
      <c r="Y132">
        <v>1.5224358974359E-2</v>
      </c>
      <c r="Z132">
        <v>34</v>
      </c>
      <c r="AA132">
        <v>1.1797362942401E-2</v>
      </c>
      <c r="AB132">
        <v>135</v>
      </c>
      <c r="AC132">
        <v>3.5165407658243997E-2</v>
      </c>
      <c r="AD132">
        <v>917</v>
      </c>
      <c r="AE132">
        <v>0.23886428757488901</v>
      </c>
      <c r="AF132">
        <v>0.14564102564102699</v>
      </c>
      <c r="AG132">
        <v>7.4924189041095897</v>
      </c>
      <c r="AH132">
        <v>64.83869</v>
      </c>
      <c r="AI132">
        <v>0.130744572</v>
      </c>
      <c r="AJ132">
        <v>20</v>
      </c>
      <c r="AK132">
        <v>0.3</v>
      </c>
      <c r="AL132">
        <v>5.6087904704537603</v>
      </c>
      <c r="AM132">
        <v>244.860598624999</v>
      </c>
      <c r="AN132">
        <v>393</v>
      </c>
      <c r="AO132">
        <v>0.30631332813717799</v>
      </c>
      <c r="AP132">
        <v>4.1880469701198998E-2</v>
      </c>
      <c r="AQ132">
        <v>0.16855940140724901</v>
      </c>
      <c r="AR132">
        <v>2.2085151914960002</v>
      </c>
      <c r="AS132">
        <v>0</v>
      </c>
      <c r="AT132">
        <v>1.65195423730308</v>
      </c>
      <c r="AU132">
        <v>4.2831466527741497</v>
      </c>
      <c r="AV132">
        <v>1.9392538003094499</v>
      </c>
      <c r="AW132">
        <v>7.5324303203959202</v>
      </c>
      <c r="AX132">
        <v>3.4104118557166201</v>
      </c>
      <c r="AY132">
        <v>2.8061995280000001</v>
      </c>
      <c r="AZ132">
        <v>1.2705455990000001</v>
      </c>
      <c r="BA132">
        <v>0.44308413600000002</v>
      </c>
      <c r="BB132">
        <v>0.20061246299999999</v>
      </c>
      <c r="BC132">
        <v>2.5108101039999999</v>
      </c>
      <c r="BD132">
        <v>1.1368039569999999</v>
      </c>
      <c r="BE132">
        <v>1.6246418338108799</v>
      </c>
      <c r="BF132">
        <v>0.73557902770358596</v>
      </c>
      <c r="BG132">
        <v>7.6801250325605501</v>
      </c>
      <c r="BH132">
        <v>3.4772826764169502</v>
      </c>
      <c r="BI132">
        <v>8.5662933055482995</v>
      </c>
      <c r="BJ132">
        <v>3.8785076006188999</v>
      </c>
      <c r="BK132">
        <v>3.69236780411565</v>
      </c>
      <c r="BL132">
        <v>1.6717705175081501</v>
      </c>
      <c r="BM132">
        <v>5.7600937744204099</v>
      </c>
      <c r="BN132">
        <v>2.6079620073127101</v>
      </c>
      <c r="BO132">
        <v>4.1354519406095198</v>
      </c>
      <c r="BP132">
        <v>1.87238297960912</v>
      </c>
      <c r="BQ132">
        <v>0</v>
      </c>
      <c r="BR132">
        <v>0</v>
      </c>
      <c r="BS132">
        <v>12.701745246157801</v>
      </c>
      <c r="BT132">
        <v>5.7508905802280301</v>
      </c>
      <c r="BU132">
        <v>3</v>
      </c>
      <c r="BV132">
        <v>8</v>
      </c>
      <c r="BW132">
        <v>5</v>
      </c>
      <c r="BX132">
        <v>12</v>
      </c>
      <c r="BY132">
        <v>56</v>
      </c>
      <c r="BZ132">
        <v>18</v>
      </c>
      <c r="CA132">
        <v>5</v>
      </c>
      <c r="CB132">
        <v>21</v>
      </c>
      <c r="CC132">
        <v>88</v>
      </c>
      <c r="CD132">
        <v>18</v>
      </c>
      <c r="CE132">
        <v>29</v>
      </c>
      <c r="CF132">
        <v>51</v>
      </c>
      <c r="CG132">
        <v>19</v>
      </c>
      <c r="CH132">
        <v>3</v>
      </c>
      <c r="CI132">
        <v>17</v>
      </c>
      <c r="CJ132">
        <v>11</v>
      </c>
      <c r="CK132">
        <v>52</v>
      </c>
      <c r="CL132">
        <v>58</v>
      </c>
      <c r="CM132">
        <v>25</v>
      </c>
      <c r="CN132">
        <v>39</v>
      </c>
      <c r="CO132">
        <v>28</v>
      </c>
      <c r="CP132">
        <v>0</v>
      </c>
      <c r="CQ132">
        <v>86</v>
      </c>
      <c r="CR132">
        <v>14</v>
      </c>
      <c r="CS132">
        <v>19</v>
      </c>
      <c r="CT132">
        <v>22</v>
      </c>
      <c r="CU132">
        <v>31</v>
      </c>
      <c r="CV132">
        <v>10</v>
      </c>
      <c r="CW132">
        <v>13</v>
      </c>
      <c r="CX132">
        <v>3</v>
      </c>
      <c r="CY132">
        <v>8</v>
      </c>
      <c r="CZ132">
        <v>18</v>
      </c>
      <c r="DA132">
        <v>21</v>
      </c>
      <c r="DB132">
        <v>6</v>
      </c>
      <c r="DC132">
        <v>6</v>
      </c>
      <c r="DD132">
        <v>22</v>
      </c>
      <c r="DE132">
        <v>29</v>
      </c>
      <c r="DF132">
        <v>25</v>
      </c>
      <c r="DG132">
        <v>33</v>
      </c>
      <c r="DH132">
        <v>13</v>
      </c>
      <c r="DI132">
        <v>16</v>
      </c>
      <c r="DJ132">
        <v>19</v>
      </c>
      <c r="DK132">
        <v>25</v>
      </c>
      <c r="DL132">
        <v>13</v>
      </c>
      <c r="DM132">
        <v>18</v>
      </c>
      <c r="DN132">
        <v>0</v>
      </c>
      <c r="DO132">
        <v>0</v>
      </c>
      <c r="DP132">
        <v>36</v>
      </c>
      <c r="DQ132">
        <v>48</v>
      </c>
      <c r="DR132">
        <v>3773911</v>
      </c>
      <c r="DS132">
        <v>0</v>
      </c>
      <c r="DT132">
        <v>0</v>
      </c>
      <c r="DU132">
        <v>0</v>
      </c>
      <c r="DV132">
        <v>0</v>
      </c>
      <c r="DW132">
        <v>0</v>
      </c>
      <c r="DX132">
        <v>7.9988877857674001E-2</v>
      </c>
      <c r="DY132">
        <v>3.691037235E-4</v>
      </c>
    </row>
    <row r="133" spans="1:129" x14ac:dyDescent="0.75">
      <c r="A133">
        <v>13201</v>
      </c>
      <c r="B133">
        <v>6111007202</v>
      </c>
      <c r="C133" t="s">
        <v>137</v>
      </c>
      <c r="F133" t="s">
        <v>140</v>
      </c>
      <c r="G133" t="s">
        <v>440</v>
      </c>
      <c r="H133" t="s">
        <v>441</v>
      </c>
      <c r="I133">
        <v>9</v>
      </c>
      <c r="J133">
        <v>4283</v>
      </c>
      <c r="K133">
        <v>4283</v>
      </c>
      <c r="L133">
        <v>3301</v>
      </c>
      <c r="M133">
        <v>1582</v>
      </c>
      <c r="N133">
        <v>1647</v>
      </c>
      <c r="O133">
        <v>2205</v>
      </c>
      <c r="P133">
        <v>0.194840065374737</v>
      </c>
      <c r="Q133">
        <v>5.6318036313012E-2</v>
      </c>
      <c r="R133">
        <v>1383</v>
      </c>
      <c r="S133">
        <v>0.32290450618725097</v>
      </c>
      <c r="T133">
        <v>286</v>
      </c>
      <c r="U133">
        <v>6.6775624562222996E-2</v>
      </c>
      <c r="V133">
        <v>64</v>
      </c>
      <c r="W133">
        <v>2.9024943310657001E-2</v>
      </c>
      <c r="X133">
        <v>65</v>
      </c>
      <c r="Y133">
        <v>4.1087231352718002E-2</v>
      </c>
      <c r="Z133">
        <v>68</v>
      </c>
      <c r="AA133">
        <v>2.0599818236898E-2</v>
      </c>
      <c r="AB133">
        <v>196</v>
      </c>
      <c r="AC133">
        <v>4.5762316133551001E-2</v>
      </c>
      <c r="AD133">
        <v>1000</v>
      </c>
      <c r="AE133">
        <v>0.23348120476301601</v>
      </c>
      <c r="AF133">
        <v>0.124102564102564</v>
      </c>
      <c r="AG133">
        <v>7.5472975342465798</v>
      </c>
      <c r="AH133">
        <v>64.814229999999895</v>
      </c>
      <c r="AI133">
        <v>0.131133321</v>
      </c>
      <c r="AJ133">
        <v>20</v>
      </c>
      <c r="AK133">
        <v>0.3</v>
      </c>
      <c r="AL133">
        <v>8.7219721743688599</v>
      </c>
      <c r="AM133">
        <v>142.84103964024399</v>
      </c>
      <c r="AN133">
        <v>53</v>
      </c>
      <c r="AO133">
        <v>3.2179720704311E-2</v>
      </c>
      <c r="AP133">
        <v>3.8721730109460999E-2</v>
      </c>
      <c r="AQ133">
        <v>0.135619133618683</v>
      </c>
      <c r="AR133">
        <v>2.2729018991176</v>
      </c>
      <c r="AS133">
        <v>1.11900360328742</v>
      </c>
      <c r="AT133">
        <v>1.44253019318203</v>
      </c>
      <c r="AU133">
        <v>5.8452019612421102</v>
      </c>
      <c r="AV133">
        <v>1.68954108939036</v>
      </c>
      <c r="AW133">
        <v>9.9368433341115807</v>
      </c>
      <c r="AX133">
        <v>2.8722198519636102</v>
      </c>
      <c r="AY133">
        <v>3.7019612350000002</v>
      </c>
      <c r="AZ133">
        <v>1.0700426839999999</v>
      </c>
      <c r="BA133">
        <v>0.58452019499999996</v>
      </c>
      <c r="BB133">
        <v>0.16895410799999999</v>
      </c>
      <c r="BC133">
        <v>3.3122811049999998</v>
      </c>
      <c r="BD133">
        <v>0.95740661199999999</v>
      </c>
      <c r="BE133">
        <v>2.5329208498715801</v>
      </c>
      <c r="BF133">
        <v>0.73213447206915605</v>
      </c>
      <c r="BG133">
        <v>6.8194022881157901</v>
      </c>
      <c r="BH133">
        <v>1.9711312709554201</v>
      </c>
      <c r="BI133">
        <v>3.5071211767452599</v>
      </c>
      <c r="BJ133">
        <v>1.0137246536342099</v>
      </c>
      <c r="BK133">
        <v>4.4813215036189504</v>
      </c>
      <c r="BL133">
        <v>1.29531483519927</v>
      </c>
      <c r="BM133">
        <v>5.6503618958673698</v>
      </c>
      <c r="BN133">
        <v>1.6332230530773399</v>
      </c>
      <c r="BO133">
        <v>5.6503618958673698</v>
      </c>
      <c r="BP133">
        <v>1.6332230530773399</v>
      </c>
      <c r="BQ133">
        <v>14.028484706981001</v>
      </c>
      <c r="BR133">
        <v>4.0548986145368602</v>
      </c>
      <c r="BS133">
        <v>16.561405556852598</v>
      </c>
      <c r="BT133">
        <v>4.7870330866060202</v>
      </c>
      <c r="BU133">
        <v>7</v>
      </c>
      <c r="BV133">
        <v>4</v>
      </c>
      <c r="BW133">
        <v>16</v>
      </c>
      <c r="BX133">
        <v>6</v>
      </c>
      <c r="BY133">
        <v>16</v>
      </c>
      <c r="BZ133">
        <v>38</v>
      </c>
      <c r="CA133">
        <v>9</v>
      </c>
      <c r="CB133">
        <v>35</v>
      </c>
      <c r="CC133">
        <v>87</v>
      </c>
      <c r="CD133">
        <v>6</v>
      </c>
      <c r="CE133">
        <v>30</v>
      </c>
      <c r="CF133">
        <v>51</v>
      </c>
      <c r="CG133">
        <v>19</v>
      </c>
      <c r="CH133">
        <v>3</v>
      </c>
      <c r="CI133">
        <v>17</v>
      </c>
      <c r="CJ133">
        <v>13</v>
      </c>
      <c r="CK133">
        <v>35</v>
      </c>
      <c r="CL133">
        <v>18</v>
      </c>
      <c r="CM133">
        <v>23</v>
      </c>
      <c r="CN133">
        <v>29</v>
      </c>
      <c r="CO133">
        <v>29</v>
      </c>
      <c r="CP133">
        <v>72</v>
      </c>
      <c r="CQ133">
        <v>85</v>
      </c>
      <c r="CR133">
        <v>18</v>
      </c>
      <c r="CS133">
        <v>17</v>
      </c>
      <c r="CT133">
        <v>28</v>
      </c>
      <c r="CU133">
        <v>26</v>
      </c>
      <c r="CV133">
        <v>12</v>
      </c>
      <c r="CW133">
        <v>11</v>
      </c>
      <c r="CX133">
        <v>7</v>
      </c>
      <c r="CY133">
        <v>5</v>
      </c>
      <c r="CZ133">
        <v>20</v>
      </c>
      <c r="DA133">
        <v>18</v>
      </c>
      <c r="DB133">
        <v>8</v>
      </c>
      <c r="DC133">
        <v>6</v>
      </c>
      <c r="DD133">
        <v>20</v>
      </c>
      <c r="DE133">
        <v>18</v>
      </c>
      <c r="DF133">
        <v>11</v>
      </c>
      <c r="DG133">
        <v>11</v>
      </c>
      <c r="DH133">
        <v>15</v>
      </c>
      <c r="DI133">
        <v>12</v>
      </c>
      <c r="DJ133">
        <v>19</v>
      </c>
      <c r="DK133">
        <v>17</v>
      </c>
      <c r="DL133">
        <v>17</v>
      </c>
      <c r="DM133">
        <v>16</v>
      </c>
      <c r="DN133">
        <v>64</v>
      </c>
      <c r="DO133">
        <v>0</v>
      </c>
      <c r="DP133">
        <v>46</v>
      </c>
      <c r="DQ133">
        <v>41</v>
      </c>
      <c r="DR133">
        <v>8073894</v>
      </c>
      <c r="DS133">
        <v>0</v>
      </c>
      <c r="DT133">
        <v>0</v>
      </c>
      <c r="DU133">
        <v>0</v>
      </c>
      <c r="DV133">
        <v>0</v>
      </c>
      <c r="DW133">
        <v>0</v>
      </c>
      <c r="DX133">
        <v>0.13111703279560599</v>
      </c>
      <c r="DY133">
        <v>7.89571048E-4</v>
      </c>
    </row>
    <row r="134" spans="1:129" x14ac:dyDescent="0.75">
      <c r="A134">
        <v>13202</v>
      </c>
      <c r="B134">
        <v>6111007300</v>
      </c>
      <c r="C134" t="s">
        <v>137</v>
      </c>
      <c r="F134" t="s">
        <v>140</v>
      </c>
      <c r="G134" t="s">
        <v>440</v>
      </c>
      <c r="H134" t="s">
        <v>441</v>
      </c>
      <c r="I134">
        <v>9</v>
      </c>
      <c r="J134">
        <v>2127</v>
      </c>
      <c r="K134">
        <v>2127</v>
      </c>
      <c r="L134">
        <v>1559</v>
      </c>
      <c r="M134">
        <v>749</v>
      </c>
      <c r="N134">
        <v>995</v>
      </c>
      <c r="O134">
        <v>922</v>
      </c>
      <c r="P134">
        <v>0.177244945933239</v>
      </c>
      <c r="Q134">
        <v>6.7973965259419997E-2</v>
      </c>
      <c r="R134">
        <v>421</v>
      </c>
      <c r="S134">
        <v>0.19793135872120299</v>
      </c>
      <c r="T134">
        <v>333</v>
      </c>
      <c r="U134">
        <v>0.15655853314527499</v>
      </c>
      <c r="V134">
        <v>32</v>
      </c>
      <c r="W134">
        <v>3.470715835141E-2</v>
      </c>
      <c r="X134">
        <v>0</v>
      </c>
      <c r="Y134">
        <v>0</v>
      </c>
      <c r="Z134">
        <v>35</v>
      </c>
      <c r="AA134">
        <v>2.2450288646567999E-2</v>
      </c>
      <c r="AB134">
        <v>35</v>
      </c>
      <c r="AC134">
        <v>1.6455101081335001E-2</v>
      </c>
      <c r="AD134">
        <v>487</v>
      </c>
      <c r="AE134">
        <v>0.22896097790314901</v>
      </c>
      <c r="AF134">
        <v>0.12615384615384601</v>
      </c>
      <c r="AG134">
        <v>7.2352161643835604</v>
      </c>
      <c r="AH134">
        <v>60.795610000000003</v>
      </c>
      <c r="AI134">
        <v>0.104694647</v>
      </c>
      <c r="AJ134">
        <v>20</v>
      </c>
      <c r="AK134">
        <v>0.2</v>
      </c>
      <c r="AL134">
        <v>4.4044971799999999</v>
      </c>
      <c r="AM134">
        <v>8.6160059069999999</v>
      </c>
      <c r="AN134">
        <v>115</v>
      </c>
      <c r="AO134">
        <v>0.115577889447236</v>
      </c>
      <c r="AP134">
        <v>3.8680876000000003E-2</v>
      </c>
      <c r="AQ134">
        <v>0.116931884</v>
      </c>
      <c r="AR134">
        <v>0.42126694399999998</v>
      </c>
      <c r="AS134">
        <v>0</v>
      </c>
      <c r="AT134">
        <v>5.3828911E-2</v>
      </c>
      <c r="AU134">
        <v>4.0766337564644903</v>
      </c>
      <c r="AV134">
        <v>1.56340120096666</v>
      </c>
      <c r="AW134">
        <v>6.0263281617301203</v>
      </c>
      <c r="AX134">
        <v>2.3111148188202799</v>
      </c>
      <c r="AY134">
        <v>2.304184298</v>
      </c>
      <c r="AZ134">
        <v>0.88366154500000005</v>
      </c>
      <c r="BA134">
        <v>0.53173483799999999</v>
      </c>
      <c r="BB134">
        <v>0.20392189499999999</v>
      </c>
      <c r="BC134">
        <v>0.35448989199999997</v>
      </c>
      <c r="BD134">
        <v>0.13594792999999999</v>
      </c>
      <c r="BE134">
        <v>1.7724494593323901</v>
      </c>
      <c r="BF134">
        <v>0.67973965259419999</v>
      </c>
      <c r="BG134">
        <v>0.708979783732956</v>
      </c>
      <c r="BH134">
        <v>0.27189586103767999</v>
      </c>
      <c r="BI134">
        <v>6.2035731076633596</v>
      </c>
      <c r="BJ134">
        <v>2.3790887840797001</v>
      </c>
      <c r="BK134">
        <v>4.0766337564644903</v>
      </c>
      <c r="BL134">
        <v>1.56340120096666</v>
      </c>
      <c r="BM134">
        <v>4.2538787023977296</v>
      </c>
      <c r="BN134">
        <v>1.63137516622608</v>
      </c>
      <c r="BO134">
        <v>1.5952045133991499</v>
      </c>
      <c r="BP134">
        <v>0.61176568733477998</v>
      </c>
      <c r="BQ134">
        <v>0</v>
      </c>
      <c r="BR134">
        <v>0</v>
      </c>
      <c r="BS134">
        <v>10.6346967559943</v>
      </c>
      <c r="BT134">
        <v>4.0784379155651997</v>
      </c>
      <c r="BU134">
        <v>5</v>
      </c>
      <c r="BV134">
        <v>9</v>
      </c>
      <c r="BW134">
        <v>5</v>
      </c>
      <c r="BX134">
        <v>27</v>
      </c>
      <c r="BY134">
        <v>22</v>
      </c>
      <c r="BZ134">
        <v>0</v>
      </c>
      <c r="CA134">
        <v>10</v>
      </c>
      <c r="CB134">
        <v>6</v>
      </c>
      <c r="CC134">
        <v>86</v>
      </c>
      <c r="CD134">
        <v>7</v>
      </c>
      <c r="CE134">
        <v>23</v>
      </c>
      <c r="CF134">
        <v>34</v>
      </c>
      <c r="CG134">
        <v>13</v>
      </c>
      <c r="CH134">
        <v>3</v>
      </c>
      <c r="CI134">
        <v>2</v>
      </c>
      <c r="CJ134">
        <v>10</v>
      </c>
      <c r="CK134">
        <v>4</v>
      </c>
      <c r="CL134">
        <v>35</v>
      </c>
      <c r="CM134">
        <v>23</v>
      </c>
      <c r="CN134">
        <v>24</v>
      </c>
      <c r="CO134">
        <v>9</v>
      </c>
      <c r="CP134">
        <v>0</v>
      </c>
      <c r="CQ134">
        <v>60</v>
      </c>
      <c r="CR134">
        <v>13</v>
      </c>
      <c r="CS134">
        <v>16</v>
      </c>
      <c r="CT134">
        <v>18</v>
      </c>
      <c r="CU134">
        <v>22</v>
      </c>
      <c r="CV134">
        <v>9</v>
      </c>
      <c r="CW134">
        <v>9</v>
      </c>
      <c r="CX134">
        <v>6</v>
      </c>
      <c r="CY134">
        <v>8</v>
      </c>
      <c r="CZ134">
        <v>3</v>
      </c>
      <c r="DA134">
        <v>4</v>
      </c>
      <c r="DB134">
        <v>6</v>
      </c>
      <c r="DC134">
        <v>6</v>
      </c>
      <c r="DD134">
        <v>3</v>
      </c>
      <c r="DE134">
        <v>3</v>
      </c>
      <c r="DF134">
        <v>19</v>
      </c>
      <c r="DG134">
        <v>22</v>
      </c>
      <c r="DH134">
        <v>14</v>
      </c>
      <c r="DI134">
        <v>14</v>
      </c>
      <c r="DJ134">
        <v>15</v>
      </c>
      <c r="DK134">
        <v>17</v>
      </c>
      <c r="DL134">
        <v>6</v>
      </c>
      <c r="DM134">
        <v>6</v>
      </c>
      <c r="DN134">
        <v>0</v>
      </c>
      <c r="DO134">
        <v>0</v>
      </c>
      <c r="DP134">
        <v>31</v>
      </c>
      <c r="DQ134">
        <v>36</v>
      </c>
      <c r="DR134">
        <v>143214622</v>
      </c>
      <c r="DS134">
        <v>2847567</v>
      </c>
      <c r="DT134">
        <v>0</v>
      </c>
      <c r="DU134">
        <v>0</v>
      </c>
      <c r="DV134">
        <v>0</v>
      </c>
      <c r="DW134">
        <v>0</v>
      </c>
      <c r="DX134">
        <v>0.59655731601050799</v>
      </c>
      <c r="DY134">
        <v>1.4271965630501E-2</v>
      </c>
    </row>
    <row r="135" spans="1:129" x14ac:dyDescent="0.75">
      <c r="A135">
        <v>13203</v>
      </c>
      <c r="B135">
        <v>6111007402</v>
      </c>
      <c r="C135" t="s">
        <v>137</v>
      </c>
      <c r="F135" t="s">
        <v>140</v>
      </c>
      <c r="G135" t="s">
        <v>440</v>
      </c>
      <c r="H135" t="s">
        <v>441</v>
      </c>
      <c r="I135">
        <v>9</v>
      </c>
      <c r="J135">
        <v>6157</v>
      </c>
      <c r="K135">
        <v>6050</v>
      </c>
      <c r="L135">
        <v>4787</v>
      </c>
      <c r="M135">
        <v>2445</v>
      </c>
      <c r="N135">
        <v>2573</v>
      </c>
      <c r="O135">
        <v>3061</v>
      </c>
      <c r="P135">
        <v>0.12663587907065399</v>
      </c>
      <c r="Q135">
        <v>4.9796192250592002E-2</v>
      </c>
      <c r="R135">
        <v>1249</v>
      </c>
      <c r="S135">
        <v>0.202858535000812</v>
      </c>
      <c r="T135">
        <v>305</v>
      </c>
      <c r="U135">
        <v>5.0413223140495997E-2</v>
      </c>
      <c r="V135">
        <v>111</v>
      </c>
      <c r="W135">
        <v>3.6262659261679001E-2</v>
      </c>
      <c r="X135">
        <v>74</v>
      </c>
      <c r="Y135">
        <v>3.0265848670757E-2</v>
      </c>
      <c r="Z135">
        <v>92</v>
      </c>
      <c r="AA135">
        <v>1.9218717359515001E-2</v>
      </c>
      <c r="AB135">
        <v>330</v>
      </c>
      <c r="AC135">
        <v>5.3597531265225998E-2</v>
      </c>
      <c r="AD135">
        <v>1781</v>
      </c>
      <c r="AE135">
        <v>0.28926425207081302</v>
      </c>
      <c r="AF135">
        <v>0.112820512820513</v>
      </c>
      <c r="AG135">
        <v>7.6213126027397298</v>
      </c>
      <c r="AH135">
        <v>65.159670000000006</v>
      </c>
      <c r="AI135">
        <v>0.105002885</v>
      </c>
      <c r="AJ135">
        <v>20</v>
      </c>
      <c r="AK135">
        <v>0.3</v>
      </c>
      <c r="AL135">
        <v>12.6706196342043</v>
      </c>
      <c r="AM135">
        <v>54.341380333080203</v>
      </c>
      <c r="AN135">
        <v>0</v>
      </c>
      <c r="AO135">
        <v>0</v>
      </c>
      <c r="AP135">
        <v>3.8266059787718999E-2</v>
      </c>
      <c r="AQ135">
        <v>0.135332623764609</v>
      </c>
      <c r="AR135">
        <v>1.9117337712015501</v>
      </c>
      <c r="AS135">
        <v>0</v>
      </c>
      <c r="AT135">
        <v>2.7215786954248902</v>
      </c>
      <c r="AU135">
        <v>4.0523481302609197</v>
      </c>
      <c r="AV135">
        <v>1.5934781520189401</v>
      </c>
      <c r="AW135">
        <v>6.71170159074466</v>
      </c>
      <c r="AX135">
        <v>2.6391981892813701</v>
      </c>
      <c r="AY135">
        <v>1.646266427</v>
      </c>
      <c r="AZ135">
        <v>0.64735049600000005</v>
      </c>
      <c r="BA135">
        <v>0.37990763700000002</v>
      </c>
      <c r="BB135">
        <v>0.149388576</v>
      </c>
      <c r="BC135">
        <v>2.1528099429999998</v>
      </c>
      <c r="BD135">
        <v>0.84653526400000001</v>
      </c>
      <c r="BE135">
        <v>1.89953818605981</v>
      </c>
      <c r="BF135">
        <v>0.74694288375887996</v>
      </c>
      <c r="BG135">
        <v>1.7729023069891501</v>
      </c>
      <c r="BH135">
        <v>0.69714669150828801</v>
      </c>
      <c r="BI135">
        <v>0</v>
      </c>
      <c r="BJ135">
        <v>0</v>
      </c>
      <c r="BK135">
        <v>2.9126252186250401</v>
      </c>
      <c r="BL135">
        <v>1.1453124217636099</v>
      </c>
      <c r="BM135">
        <v>3.6724404930489598</v>
      </c>
      <c r="BN135">
        <v>1.4440895752671601</v>
      </c>
      <c r="BO135">
        <v>3.1658969767663501</v>
      </c>
      <c r="BP135">
        <v>1.2449048062648</v>
      </c>
      <c r="BQ135">
        <v>0</v>
      </c>
      <c r="BR135">
        <v>0</v>
      </c>
      <c r="BS135">
        <v>11.2705932372882</v>
      </c>
      <c r="BT135">
        <v>4.4318611103026804</v>
      </c>
      <c r="BU135">
        <v>1</v>
      </c>
      <c r="BV135">
        <v>2</v>
      </c>
      <c r="BW135">
        <v>5</v>
      </c>
      <c r="BX135">
        <v>3</v>
      </c>
      <c r="BY135">
        <v>23</v>
      </c>
      <c r="BZ135">
        <v>30</v>
      </c>
      <c r="CA135">
        <v>8</v>
      </c>
      <c r="CB135">
        <v>47</v>
      </c>
      <c r="CC135">
        <v>94</v>
      </c>
      <c r="CD135">
        <v>3</v>
      </c>
      <c r="CE135">
        <v>32</v>
      </c>
      <c r="CF135">
        <v>53</v>
      </c>
      <c r="CG135">
        <v>13</v>
      </c>
      <c r="CH135">
        <v>3</v>
      </c>
      <c r="CI135">
        <v>17</v>
      </c>
      <c r="CJ135">
        <v>15</v>
      </c>
      <c r="CK135">
        <v>14</v>
      </c>
      <c r="CL135">
        <v>0</v>
      </c>
      <c r="CM135">
        <v>23</v>
      </c>
      <c r="CN135">
        <v>29</v>
      </c>
      <c r="CO135">
        <v>25</v>
      </c>
      <c r="CP135">
        <v>0</v>
      </c>
      <c r="CQ135">
        <v>89</v>
      </c>
      <c r="CR135">
        <v>13</v>
      </c>
      <c r="CS135">
        <v>16</v>
      </c>
      <c r="CT135">
        <v>20</v>
      </c>
      <c r="CU135">
        <v>24</v>
      </c>
      <c r="CV135">
        <v>7</v>
      </c>
      <c r="CW135">
        <v>7</v>
      </c>
      <c r="CX135">
        <v>2</v>
      </c>
      <c r="CY135">
        <v>3</v>
      </c>
      <c r="CZ135">
        <v>17</v>
      </c>
      <c r="DA135">
        <v>18</v>
      </c>
      <c r="DB135">
        <v>6</v>
      </c>
      <c r="DC135">
        <v>6</v>
      </c>
      <c r="DD135">
        <v>6</v>
      </c>
      <c r="DE135">
        <v>7</v>
      </c>
      <c r="DF135">
        <v>0</v>
      </c>
      <c r="DG135">
        <v>0</v>
      </c>
      <c r="DH135">
        <v>10</v>
      </c>
      <c r="DI135">
        <v>11</v>
      </c>
      <c r="DJ135">
        <v>13</v>
      </c>
      <c r="DK135">
        <v>15</v>
      </c>
      <c r="DL135">
        <v>11</v>
      </c>
      <c r="DM135">
        <v>12</v>
      </c>
      <c r="DN135">
        <v>0</v>
      </c>
      <c r="DO135">
        <v>0</v>
      </c>
      <c r="DP135">
        <v>33</v>
      </c>
      <c r="DQ135">
        <v>38</v>
      </c>
      <c r="DR135">
        <v>17370590</v>
      </c>
      <c r="DS135">
        <v>0</v>
      </c>
      <c r="DT135">
        <v>0</v>
      </c>
      <c r="DU135">
        <v>0</v>
      </c>
      <c r="DV135">
        <v>0</v>
      </c>
      <c r="DW135">
        <v>0</v>
      </c>
      <c r="DX135">
        <v>0.179121965163061</v>
      </c>
      <c r="DY135">
        <v>1.6986970499999999E-3</v>
      </c>
    </row>
    <row r="136" spans="1:129" x14ac:dyDescent="0.75">
      <c r="A136">
        <v>13204</v>
      </c>
      <c r="B136">
        <v>6111007403</v>
      </c>
      <c r="C136" t="s">
        <v>137</v>
      </c>
      <c r="F136" t="s">
        <v>140</v>
      </c>
      <c r="G136" t="s">
        <v>440</v>
      </c>
      <c r="H136" t="s">
        <v>441</v>
      </c>
      <c r="I136">
        <v>9</v>
      </c>
      <c r="J136">
        <v>5690</v>
      </c>
      <c r="K136">
        <v>5680</v>
      </c>
      <c r="L136">
        <v>3826</v>
      </c>
      <c r="M136">
        <v>2098</v>
      </c>
      <c r="N136">
        <v>2207</v>
      </c>
      <c r="O136">
        <v>2824</v>
      </c>
      <c r="P136">
        <v>0.227448544518428</v>
      </c>
      <c r="Q136">
        <v>6.7543754147445997E-2</v>
      </c>
      <c r="R136">
        <v>1812</v>
      </c>
      <c r="S136">
        <v>0.318453427065026</v>
      </c>
      <c r="T136">
        <v>775</v>
      </c>
      <c r="U136">
        <v>0.136443661971831</v>
      </c>
      <c r="V136">
        <v>154</v>
      </c>
      <c r="W136">
        <v>5.4532577903683002E-2</v>
      </c>
      <c r="X136">
        <v>0</v>
      </c>
      <c r="Y136">
        <v>0</v>
      </c>
      <c r="Z136">
        <v>67</v>
      </c>
      <c r="AA136">
        <v>1.7511761630946001E-2</v>
      </c>
      <c r="AB136">
        <v>407</v>
      </c>
      <c r="AC136">
        <v>7.1528998242531006E-2</v>
      </c>
      <c r="AD136">
        <v>913</v>
      </c>
      <c r="AE136">
        <v>0.16045694200351401</v>
      </c>
      <c r="AF136">
        <v>0.12923076923076901</v>
      </c>
      <c r="AG136">
        <v>7.72949315068493</v>
      </c>
      <c r="AH136">
        <v>65.293819999999897</v>
      </c>
      <c r="AI136">
        <v>0.10335760300000001</v>
      </c>
      <c r="AJ136">
        <v>20</v>
      </c>
      <c r="AK136">
        <v>0.3</v>
      </c>
      <c r="AL136">
        <v>15.549619471648001</v>
      </c>
      <c r="AM136">
        <v>89.943007520219894</v>
      </c>
      <c r="AN136">
        <v>0</v>
      </c>
      <c r="AO136">
        <v>0</v>
      </c>
      <c r="AP136">
        <v>3.5857264921264002E-2</v>
      </c>
      <c r="AQ136">
        <v>0.10614843798184399</v>
      </c>
      <c r="AR136">
        <v>1.6429039326958801</v>
      </c>
      <c r="AS136">
        <v>0</v>
      </c>
      <c r="AT136">
        <v>2.0806067727887498</v>
      </c>
      <c r="AU136">
        <v>7.9606990581449804</v>
      </c>
      <c r="AV136">
        <v>2.3640313951606098</v>
      </c>
      <c r="AW136">
        <v>12.0547728594766</v>
      </c>
      <c r="AX136">
        <v>3.5798189698146299</v>
      </c>
      <c r="AY136">
        <v>2.9568310850000001</v>
      </c>
      <c r="AZ136">
        <v>0.87806880200000004</v>
      </c>
      <c r="BA136">
        <v>0.68234563500000001</v>
      </c>
      <c r="BB136">
        <v>0.20263126200000001</v>
      </c>
      <c r="BC136">
        <v>3.8666252650000001</v>
      </c>
      <c r="BD136">
        <v>1.1482438180000001</v>
      </c>
      <c r="BE136">
        <v>3.8666252568132702</v>
      </c>
      <c r="BF136">
        <v>1.1482438205065799</v>
      </c>
      <c r="BG136">
        <v>5.2313165239238399</v>
      </c>
      <c r="BH136">
        <v>1.5535063453912501</v>
      </c>
      <c r="BI136">
        <v>0</v>
      </c>
      <c r="BJ136">
        <v>0</v>
      </c>
      <c r="BK136">
        <v>4.7764194348869804</v>
      </c>
      <c r="BL136">
        <v>1.41841883709636</v>
      </c>
      <c r="BM136">
        <v>4.5489708903685599</v>
      </c>
      <c r="BN136">
        <v>1.35087508294892</v>
      </c>
      <c r="BO136">
        <v>5.0038679794054097</v>
      </c>
      <c r="BP136">
        <v>1.4859625912438099</v>
      </c>
      <c r="BQ136">
        <v>0</v>
      </c>
      <c r="BR136">
        <v>0</v>
      </c>
      <c r="BS136">
        <v>19.788023373103201</v>
      </c>
      <c r="BT136">
        <v>5.8763066108278004</v>
      </c>
      <c r="BU136">
        <v>12</v>
      </c>
      <c r="BV136">
        <v>9</v>
      </c>
      <c r="BW136">
        <v>15</v>
      </c>
      <c r="BX136">
        <v>22</v>
      </c>
      <c r="BY136">
        <v>45</v>
      </c>
      <c r="BZ136">
        <v>0</v>
      </c>
      <c r="CA136">
        <v>8</v>
      </c>
      <c r="CB136">
        <v>72</v>
      </c>
      <c r="CC136">
        <v>62</v>
      </c>
      <c r="CD136">
        <v>8</v>
      </c>
      <c r="CE136">
        <v>35</v>
      </c>
      <c r="CF136">
        <v>53</v>
      </c>
      <c r="CG136">
        <v>13</v>
      </c>
      <c r="CH136">
        <v>3</v>
      </c>
      <c r="CI136">
        <v>17</v>
      </c>
      <c r="CJ136">
        <v>17</v>
      </c>
      <c r="CK136">
        <v>23</v>
      </c>
      <c r="CL136">
        <v>0</v>
      </c>
      <c r="CM136">
        <v>21</v>
      </c>
      <c r="CN136">
        <v>20</v>
      </c>
      <c r="CO136">
        <v>22</v>
      </c>
      <c r="CP136">
        <v>0</v>
      </c>
      <c r="CQ136">
        <v>87</v>
      </c>
      <c r="CR136">
        <v>23</v>
      </c>
      <c r="CS136">
        <v>23</v>
      </c>
      <c r="CT136">
        <v>34</v>
      </c>
      <c r="CU136">
        <v>32</v>
      </c>
      <c r="CV136">
        <v>11</v>
      </c>
      <c r="CW136">
        <v>9</v>
      </c>
      <c r="CX136">
        <v>10</v>
      </c>
      <c r="CY136">
        <v>8</v>
      </c>
      <c r="CZ136">
        <v>22</v>
      </c>
      <c r="DA136">
        <v>21</v>
      </c>
      <c r="DB136">
        <v>12</v>
      </c>
      <c r="DC136">
        <v>11</v>
      </c>
      <c r="DD136">
        <v>16</v>
      </c>
      <c r="DE136">
        <v>15</v>
      </c>
      <c r="DF136">
        <v>0</v>
      </c>
      <c r="DG136">
        <v>0</v>
      </c>
      <c r="DH136">
        <v>16</v>
      </c>
      <c r="DI136">
        <v>13</v>
      </c>
      <c r="DJ136">
        <v>16</v>
      </c>
      <c r="DK136">
        <v>15</v>
      </c>
      <c r="DL136">
        <v>16</v>
      </c>
      <c r="DM136">
        <v>14</v>
      </c>
      <c r="DN136">
        <v>0</v>
      </c>
      <c r="DO136">
        <v>0</v>
      </c>
      <c r="DP136">
        <v>52</v>
      </c>
      <c r="DQ136">
        <v>49</v>
      </c>
      <c r="DR136">
        <v>3707700</v>
      </c>
      <c r="DS136">
        <v>0</v>
      </c>
      <c r="DT136">
        <v>0</v>
      </c>
      <c r="DU136">
        <v>0</v>
      </c>
      <c r="DV136">
        <v>0</v>
      </c>
      <c r="DW136">
        <v>0</v>
      </c>
      <c r="DX136">
        <v>8.7546563989214995E-2</v>
      </c>
      <c r="DY136">
        <v>3.6254616749999998E-4</v>
      </c>
    </row>
    <row r="137" spans="1:129" x14ac:dyDescent="0.75">
      <c r="A137">
        <v>13205</v>
      </c>
      <c r="B137">
        <v>6111007405</v>
      </c>
      <c r="C137" t="s">
        <v>137</v>
      </c>
      <c r="F137" t="s">
        <v>140</v>
      </c>
      <c r="G137" t="s">
        <v>440</v>
      </c>
      <c r="H137" t="s">
        <v>441</v>
      </c>
      <c r="I137">
        <v>9</v>
      </c>
      <c r="J137">
        <v>5776</v>
      </c>
      <c r="K137">
        <v>5716</v>
      </c>
      <c r="L137">
        <v>3878</v>
      </c>
      <c r="M137">
        <v>2138</v>
      </c>
      <c r="N137">
        <v>2208</v>
      </c>
      <c r="O137">
        <v>2878</v>
      </c>
      <c r="P137">
        <v>0.204103597521851</v>
      </c>
      <c r="Q137">
        <v>6.2957106445497998E-2</v>
      </c>
      <c r="R137">
        <v>1799</v>
      </c>
      <c r="S137">
        <v>0.31146121883656502</v>
      </c>
      <c r="T137">
        <v>553</v>
      </c>
      <c r="U137">
        <v>9.6745976207137999E-2</v>
      </c>
      <c r="V137">
        <v>103</v>
      </c>
      <c r="W137">
        <v>3.5788742182071002E-2</v>
      </c>
      <c r="X137">
        <v>43</v>
      </c>
      <c r="Y137">
        <v>2.0112254443405E-2</v>
      </c>
      <c r="Z137">
        <v>60</v>
      </c>
      <c r="AA137">
        <v>1.547189272821E-2</v>
      </c>
      <c r="AB137">
        <v>272</v>
      </c>
      <c r="AC137">
        <v>4.7091412742382002E-2</v>
      </c>
      <c r="AD137">
        <v>869</v>
      </c>
      <c r="AE137">
        <v>0.15045013850415501</v>
      </c>
      <c r="AF137">
        <v>0.146666666666667</v>
      </c>
      <c r="AG137">
        <v>7.9035408219178098</v>
      </c>
      <c r="AH137">
        <v>66.430570000000003</v>
      </c>
      <c r="AI137">
        <v>0.110379887</v>
      </c>
      <c r="AJ137">
        <v>20</v>
      </c>
      <c r="AK137">
        <v>0.3</v>
      </c>
      <c r="AL137">
        <v>17.626092219835101</v>
      </c>
      <c r="AM137">
        <v>72.842055366490797</v>
      </c>
      <c r="AN137">
        <v>77</v>
      </c>
      <c r="AO137">
        <v>3.4873188405797E-2</v>
      </c>
      <c r="AP137">
        <v>3.5679254692717002E-2</v>
      </c>
      <c r="AQ137">
        <v>0.100670146094469</v>
      </c>
      <c r="AR137">
        <v>1.0583529215419101</v>
      </c>
      <c r="AS137">
        <v>0</v>
      </c>
      <c r="AT137">
        <v>1.69678187244349</v>
      </c>
      <c r="AU137">
        <v>7.7559367058303303</v>
      </c>
      <c r="AV137">
        <v>2.3923700449289198</v>
      </c>
      <c r="AW137">
        <v>11.8380086562673</v>
      </c>
      <c r="AX137">
        <v>3.65151217383888</v>
      </c>
      <c r="AY137">
        <v>2.8574503720000002</v>
      </c>
      <c r="AZ137">
        <v>0.88139948400000001</v>
      </c>
      <c r="BA137">
        <v>0.61231079399999999</v>
      </c>
      <c r="BB137">
        <v>0.18887131800000001</v>
      </c>
      <c r="BC137">
        <v>3.4697611660000001</v>
      </c>
      <c r="BD137">
        <v>1.070270802</v>
      </c>
      <c r="BE137">
        <v>3.6738647553933101</v>
      </c>
      <c r="BF137">
        <v>1.13322791601896</v>
      </c>
      <c r="BG137">
        <v>3.8779683529151598</v>
      </c>
      <c r="BH137">
        <v>1.1961850224644599</v>
      </c>
      <c r="BI137">
        <v>3.8779683529151598</v>
      </c>
      <c r="BJ137">
        <v>1.1961850224644599</v>
      </c>
      <c r="BK137">
        <v>4.2861755479588703</v>
      </c>
      <c r="BL137">
        <v>1.3220992353554499</v>
      </c>
      <c r="BM137">
        <v>3.6738647553933101</v>
      </c>
      <c r="BN137">
        <v>1.13322791601896</v>
      </c>
      <c r="BO137">
        <v>3.0615539628277602</v>
      </c>
      <c r="BP137">
        <v>0.94435659668246996</v>
      </c>
      <c r="BQ137">
        <v>0</v>
      </c>
      <c r="BR137">
        <v>0</v>
      </c>
      <c r="BS137">
        <v>17.552909386879101</v>
      </c>
      <c r="BT137">
        <v>5.41431115431282</v>
      </c>
      <c r="BU137">
        <v>9</v>
      </c>
      <c r="BV137">
        <v>6</v>
      </c>
      <c r="BW137">
        <v>15</v>
      </c>
      <c r="BX137">
        <v>12</v>
      </c>
      <c r="BY137">
        <v>23</v>
      </c>
      <c r="BZ137">
        <v>23</v>
      </c>
      <c r="CA137">
        <v>6</v>
      </c>
      <c r="CB137">
        <v>37</v>
      </c>
      <c r="CC137">
        <v>57</v>
      </c>
      <c r="CD137">
        <v>18</v>
      </c>
      <c r="CE137">
        <v>38</v>
      </c>
      <c r="CF137">
        <v>58</v>
      </c>
      <c r="CG137">
        <v>14</v>
      </c>
      <c r="CH137">
        <v>3</v>
      </c>
      <c r="CI137">
        <v>17</v>
      </c>
      <c r="CJ137">
        <v>18</v>
      </c>
      <c r="CK137">
        <v>19</v>
      </c>
      <c r="CL137">
        <v>19</v>
      </c>
      <c r="CM137">
        <v>21</v>
      </c>
      <c r="CN137">
        <v>18</v>
      </c>
      <c r="CO137">
        <v>15</v>
      </c>
      <c r="CP137">
        <v>0</v>
      </c>
      <c r="CQ137">
        <v>86</v>
      </c>
      <c r="CR137">
        <v>23</v>
      </c>
      <c r="CS137">
        <v>24</v>
      </c>
      <c r="CT137">
        <v>33</v>
      </c>
      <c r="CU137">
        <v>32</v>
      </c>
      <c r="CV137">
        <v>10</v>
      </c>
      <c r="CW137">
        <v>9</v>
      </c>
      <c r="CX137">
        <v>8</v>
      </c>
      <c r="CY137">
        <v>7</v>
      </c>
      <c r="CZ137">
        <v>21</v>
      </c>
      <c r="DA137">
        <v>20</v>
      </c>
      <c r="DB137">
        <v>12</v>
      </c>
      <c r="DC137">
        <v>10</v>
      </c>
      <c r="DD137">
        <v>12</v>
      </c>
      <c r="DE137">
        <v>12</v>
      </c>
      <c r="DF137">
        <v>12</v>
      </c>
      <c r="DG137">
        <v>12</v>
      </c>
      <c r="DH137">
        <v>14</v>
      </c>
      <c r="DI137">
        <v>12</v>
      </c>
      <c r="DJ137">
        <v>13</v>
      </c>
      <c r="DK137">
        <v>13</v>
      </c>
      <c r="DL137">
        <v>10</v>
      </c>
      <c r="DM137">
        <v>9</v>
      </c>
      <c r="DN137">
        <v>0</v>
      </c>
      <c r="DO137">
        <v>0</v>
      </c>
      <c r="DP137">
        <v>47</v>
      </c>
      <c r="DQ137">
        <v>46</v>
      </c>
      <c r="DR137">
        <v>36262476</v>
      </c>
      <c r="DS137">
        <v>0</v>
      </c>
      <c r="DT137">
        <v>0</v>
      </c>
      <c r="DU137">
        <v>0</v>
      </c>
      <c r="DV137">
        <v>0</v>
      </c>
      <c r="DW137">
        <v>0</v>
      </c>
      <c r="DX137">
        <v>0.364783536416455</v>
      </c>
      <c r="DY137">
        <v>3.546355483E-3</v>
      </c>
    </row>
    <row r="138" spans="1:129" x14ac:dyDescent="0.75">
      <c r="A138">
        <v>13206</v>
      </c>
      <c r="B138">
        <v>6111007406</v>
      </c>
      <c r="C138" t="s">
        <v>137</v>
      </c>
      <c r="F138" t="s">
        <v>140</v>
      </c>
      <c r="G138" t="s">
        <v>440</v>
      </c>
      <c r="H138" t="s">
        <v>441</v>
      </c>
      <c r="I138">
        <v>9</v>
      </c>
      <c r="J138">
        <v>2095</v>
      </c>
      <c r="K138">
        <v>2095</v>
      </c>
      <c r="L138">
        <v>1477</v>
      </c>
      <c r="M138">
        <v>782</v>
      </c>
      <c r="N138">
        <v>806</v>
      </c>
      <c r="O138">
        <v>1033</v>
      </c>
      <c r="P138">
        <v>0.188066825775656</v>
      </c>
      <c r="Q138">
        <v>7.4178471595278003E-2</v>
      </c>
      <c r="R138">
        <v>578</v>
      </c>
      <c r="S138">
        <v>0.275894988066825</v>
      </c>
      <c r="T138">
        <v>210</v>
      </c>
      <c r="U138">
        <v>0.100238663484486</v>
      </c>
      <c r="V138">
        <v>31</v>
      </c>
      <c r="W138">
        <v>3.000968054211E-2</v>
      </c>
      <c r="X138">
        <v>33</v>
      </c>
      <c r="Y138">
        <v>4.2199488491049E-2</v>
      </c>
      <c r="Z138">
        <v>28</v>
      </c>
      <c r="AA138">
        <v>1.8957345971564E-2</v>
      </c>
      <c r="AB138">
        <v>158</v>
      </c>
      <c r="AC138">
        <v>7.5417661097852001E-2</v>
      </c>
      <c r="AD138">
        <v>316</v>
      </c>
      <c r="AE138">
        <v>0.150835322195704</v>
      </c>
      <c r="AF138">
        <v>0.17948717948717999</v>
      </c>
      <c r="AG138">
        <v>7.6881561643835603</v>
      </c>
      <c r="AH138">
        <v>65.738969999999895</v>
      </c>
      <c r="AI138">
        <v>0.107661085</v>
      </c>
      <c r="AJ138">
        <v>20</v>
      </c>
      <c r="AK138">
        <v>0.3</v>
      </c>
      <c r="AL138">
        <v>15.21700952</v>
      </c>
      <c r="AM138">
        <v>77.459179719999895</v>
      </c>
      <c r="AN138">
        <v>34</v>
      </c>
      <c r="AO138">
        <v>4.2183622828783997E-2</v>
      </c>
      <c r="AP138">
        <v>3.7865020999999999E-2</v>
      </c>
      <c r="AQ138">
        <v>0.124019292</v>
      </c>
      <c r="AR138">
        <v>2.2516935500000002</v>
      </c>
      <c r="AS138">
        <v>0</v>
      </c>
      <c r="AT138">
        <v>2.4514961940000002</v>
      </c>
      <c r="AU138">
        <v>6.2062052505966401</v>
      </c>
      <c r="AV138">
        <v>2.4478895626441699</v>
      </c>
      <c r="AW138">
        <v>10.343675417661</v>
      </c>
      <c r="AX138">
        <v>4.0798159377402898</v>
      </c>
      <c r="AY138">
        <v>2.4448687379999998</v>
      </c>
      <c r="AZ138">
        <v>0.96432013599999999</v>
      </c>
      <c r="BA138">
        <v>0.56420047799999995</v>
      </c>
      <c r="BB138">
        <v>0.22253541600000001</v>
      </c>
      <c r="BC138">
        <v>3.1971360419999999</v>
      </c>
      <c r="BD138">
        <v>1.261034024</v>
      </c>
      <c r="BE138">
        <v>3.0090692124104899</v>
      </c>
      <c r="BF138">
        <v>1.1868555455244401</v>
      </c>
      <c r="BG138">
        <v>3.7613365155131202</v>
      </c>
      <c r="BH138">
        <v>1.4835694319055599</v>
      </c>
      <c r="BI138">
        <v>3.9494033412887699</v>
      </c>
      <c r="BJ138">
        <v>1.5577479035008299</v>
      </c>
      <c r="BK138">
        <v>4.1374701670644303</v>
      </c>
      <c r="BL138">
        <v>1.6319263750961099</v>
      </c>
      <c r="BM138">
        <v>4.8897374701670504</v>
      </c>
      <c r="BN138">
        <v>1.92864026147722</v>
      </c>
      <c r="BO138">
        <v>5.4539379474940199</v>
      </c>
      <c r="BP138">
        <v>2.1511756762630601</v>
      </c>
      <c r="BQ138">
        <v>0</v>
      </c>
      <c r="BR138">
        <v>0</v>
      </c>
      <c r="BS138">
        <v>16.5498806682577</v>
      </c>
      <c r="BT138">
        <v>6.5277055003844602</v>
      </c>
      <c r="BU138">
        <v>7</v>
      </c>
      <c r="BV138">
        <v>13</v>
      </c>
      <c r="BW138">
        <v>11</v>
      </c>
      <c r="BX138">
        <v>13</v>
      </c>
      <c r="BY138">
        <v>17</v>
      </c>
      <c r="BZ138">
        <v>39</v>
      </c>
      <c r="CA138">
        <v>8</v>
      </c>
      <c r="CB138">
        <v>76</v>
      </c>
      <c r="CC138">
        <v>58</v>
      </c>
      <c r="CD138">
        <v>54</v>
      </c>
      <c r="CE138">
        <v>33</v>
      </c>
      <c r="CF138">
        <v>55</v>
      </c>
      <c r="CG138">
        <v>13</v>
      </c>
      <c r="CH138">
        <v>3</v>
      </c>
      <c r="CI138">
        <v>17</v>
      </c>
      <c r="CJ138">
        <v>16</v>
      </c>
      <c r="CK138">
        <v>20</v>
      </c>
      <c r="CL138">
        <v>21</v>
      </c>
      <c r="CM138">
        <v>22</v>
      </c>
      <c r="CN138">
        <v>26</v>
      </c>
      <c r="CO138">
        <v>29</v>
      </c>
      <c r="CP138">
        <v>0</v>
      </c>
      <c r="CQ138">
        <v>88</v>
      </c>
      <c r="CR138">
        <v>19</v>
      </c>
      <c r="CS138">
        <v>24</v>
      </c>
      <c r="CT138">
        <v>30</v>
      </c>
      <c r="CU138">
        <v>35</v>
      </c>
      <c r="CV138">
        <v>9</v>
      </c>
      <c r="CW138">
        <v>10</v>
      </c>
      <c r="CX138">
        <v>7</v>
      </c>
      <c r="CY138">
        <v>11</v>
      </c>
      <c r="CZ138">
        <v>20</v>
      </c>
      <c r="DA138">
        <v>23</v>
      </c>
      <c r="DB138">
        <v>10</v>
      </c>
      <c r="DC138">
        <v>11</v>
      </c>
      <c r="DD138">
        <v>12</v>
      </c>
      <c r="DE138">
        <v>14</v>
      </c>
      <c r="DF138">
        <v>12</v>
      </c>
      <c r="DG138">
        <v>16</v>
      </c>
      <c r="DH138">
        <v>14</v>
      </c>
      <c r="DI138">
        <v>15</v>
      </c>
      <c r="DJ138">
        <v>17</v>
      </c>
      <c r="DK138">
        <v>19</v>
      </c>
      <c r="DL138">
        <v>17</v>
      </c>
      <c r="DM138">
        <v>20</v>
      </c>
      <c r="DN138">
        <v>0</v>
      </c>
      <c r="DO138">
        <v>0</v>
      </c>
      <c r="DP138">
        <v>46</v>
      </c>
      <c r="DQ138">
        <v>53</v>
      </c>
      <c r="DR138">
        <v>3709867</v>
      </c>
      <c r="DS138">
        <v>0</v>
      </c>
      <c r="DT138">
        <v>0</v>
      </c>
      <c r="DU138">
        <v>1</v>
      </c>
      <c r="DV138">
        <v>0</v>
      </c>
      <c r="DW138">
        <v>0</v>
      </c>
      <c r="DX138">
        <v>8.6189209727203994E-2</v>
      </c>
      <c r="DY138">
        <v>3.6283119199999997E-4</v>
      </c>
    </row>
    <row r="139" spans="1:129" x14ac:dyDescent="0.75">
      <c r="A139">
        <v>13207</v>
      </c>
      <c r="B139">
        <v>6111007505</v>
      </c>
      <c r="C139" t="s">
        <v>137</v>
      </c>
      <c r="F139" t="s">
        <v>140</v>
      </c>
      <c r="G139" t="s">
        <v>440</v>
      </c>
      <c r="H139" t="s">
        <v>441</v>
      </c>
      <c r="I139">
        <v>9</v>
      </c>
      <c r="J139">
        <v>3213</v>
      </c>
      <c r="K139">
        <v>3213</v>
      </c>
      <c r="L139">
        <v>2368</v>
      </c>
      <c r="M139">
        <v>1058</v>
      </c>
      <c r="N139">
        <v>1090</v>
      </c>
      <c r="O139">
        <v>1867</v>
      </c>
      <c r="P139">
        <v>0.32539682539682502</v>
      </c>
      <c r="Q139">
        <v>9.8706986949176997E-2</v>
      </c>
      <c r="R139">
        <v>1594</v>
      </c>
      <c r="S139">
        <v>0.49610955493308401</v>
      </c>
      <c r="T139">
        <v>497</v>
      </c>
      <c r="U139">
        <v>0.154684095860566</v>
      </c>
      <c r="V139">
        <v>28</v>
      </c>
      <c r="W139">
        <v>1.4997321906802001E-2</v>
      </c>
      <c r="X139">
        <v>0</v>
      </c>
      <c r="Y139">
        <v>0</v>
      </c>
      <c r="Z139">
        <v>303</v>
      </c>
      <c r="AA139">
        <v>0.127956081081081</v>
      </c>
      <c r="AB139">
        <v>159</v>
      </c>
      <c r="AC139">
        <v>4.9486461251166999E-2</v>
      </c>
      <c r="AD139">
        <v>623</v>
      </c>
      <c r="AE139">
        <v>0.193899782135076</v>
      </c>
      <c r="AF139">
        <v>0.195897435897436</v>
      </c>
      <c r="AG139">
        <v>7.4470405479452104</v>
      </c>
      <c r="AH139">
        <v>67.097520000000003</v>
      </c>
      <c r="AI139">
        <v>0.126799937</v>
      </c>
      <c r="AJ139">
        <v>20</v>
      </c>
      <c r="AK139">
        <v>0.3</v>
      </c>
      <c r="AL139">
        <v>4.9429020658581297</v>
      </c>
      <c r="AM139">
        <v>229.59501636507301</v>
      </c>
      <c r="AN139">
        <v>67</v>
      </c>
      <c r="AO139">
        <v>6.1467889908257002E-2</v>
      </c>
      <c r="AP139">
        <v>5.0940396694920002E-2</v>
      </c>
      <c r="AQ139">
        <v>0.191892439335137</v>
      </c>
      <c r="AR139">
        <v>1.5513271841932601</v>
      </c>
      <c r="AS139">
        <v>0</v>
      </c>
      <c r="AT139">
        <v>1.0721581094469399</v>
      </c>
      <c r="AU139">
        <v>9.1111111111111001</v>
      </c>
      <c r="AV139">
        <v>2.7637956345769501</v>
      </c>
      <c r="AW139">
        <v>19.523809523809501</v>
      </c>
      <c r="AX139">
        <v>5.9224192169506198</v>
      </c>
      <c r="AY139">
        <v>5.8571428499999998</v>
      </c>
      <c r="AZ139">
        <v>1.776725766</v>
      </c>
      <c r="BA139">
        <v>0.976190475</v>
      </c>
      <c r="BB139">
        <v>0.29612096100000002</v>
      </c>
      <c r="BC139">
        <v>5.5317460250000003</v>
      </c>
      <c r="BD139">
        <v>1.6780187790000001</v>
      </c>
      <c r="BE139">
        <v>3.5793650793650702</v>
      </c>
      <c r="BF139">
        <v>1.08577685644094</v>
      </c>
      <c r="BG139">
        <v>16.269841269841201</v>
      </c>
      <c r="BH139">
        <v>4.9353493474588497</v>
      </c>
      <c r="BI139">
        <v>8.4603174603174498</v>
      </c>
      <c r="BJ139">
        <v>2.5663816606786001</v>
      </c>
      <c r="BK139">
        <v>10.412698412698401</v>
      </c>
      <c r="BL139">
        <v>3.1586235823736599</v>
      </c>
      <c r="BM139">
        <v>14.6428571428571</v>
      </c>
      <c r="BN139">
        <v>4.4418144127129597</v>
      </c>
      <c r="BO139">
        <v>6.8333333333333197</v>
      </c>
      <c r="BP139">
        <v>2.0728467259327101</v>
      </c>
      <c r="BQ139">
        <v>0</v>
      </c>
      <c r="BR139">
        <v>0</v>
      </c>
      <c r="BS139">
        <v>27.3333333333333</v>
      </c>
      <c r="BT139">
        <v>8.2913869037308601</v>
      </c>
      <c r="BU139">
        <v>29</v>
      </c>
      <c r="BV139">
        <v>28</v>
      </c>
      <c r="BW139">
        <v>34</v>
      </c>
      <c r="BX139">
        <v>27</v>
      </c>
      <c r="BY139">
        <v>5</v>
      </c>
      <c r="BZ139">
        <v>0</v>
      </c>
      <c r="CA139">
        <v>53</v>
      </c>
      <c r="CB139">
        <v>41</v>
      </c>
      <c r="CC139">
        <v>76</v>
      </c>
      <c r="CD139">
        <v>71</v>
      </c>
      <c r="CE139">
        <v>28</v>
      </c>
      <c r="CF139">
        <v>60</v>
      </c>
      <c r="CG139">
        <v>18</v>
      </c>
      <c r="CH139">
        <v>3</v>
      </c>
      <c r="CI139">
        <v>17</v>
      </c>
      <c r="CJ139">
        <v>11</v>
      </c>
      <c r="CK139">
        <v>50</v>
      </c>
      <c r="CL139">
        <v>26</v>
      </c>
      <c r="CM139">
        <v>32</v>
      </c>
      <c r="CN139">
        <v>45</v>
      </c>
      <c r="CO139">
        <v>21</v>
      </c>
      <c r="CP139">
        <v>0</v>
      </c>
      <c r="CQ139">
        <v>84</v>
      </c>
      <c r="CR139">
        <v>26</v>
      </c>
      <c r="CS139">
        <v>26</v>
      </c>
      <c r="CT139">
        <v>50</v>
      </c>
      <c r="CU139">
        <v>48</v>
      </c>
      <c r="CV139">
        <v>19</v>
      </c>
      <c r="CW139">
        <v>18</v>
      </c>
      <c r="CX139">
        <v>18</v>
      </c>
      <c r="CY139">
        <v>18</v>
      </c>
      <c r="CZ139">
        <v>30</v>
      </c>
      <c r="DA139">
        <v>30</v>
      </c>
      <c r="DB139">
        <v>11</v>
      </c>
      <c r="DC139">
        <v>10</v>
      </c>
      <c r="DD139">
        <v>42</v>
      </c>
      <c r="DE139">
        <v>41</v>
      </c>
      <c r="DF139">
        <v>25</v>
      </c>
      <c r="DG139">
        <v>24</v>
      </c>
      <c r="DH139">
        <v>31</v>
      </c>
      <c r="DI139">
        <v>29</v>
      </c>
      <c r="DJ139">
        <v>39</v>
      </c>
      <c r="DK139">
        <v>38</v>
      </c>
      <c r="DL139">
        <v>20</v>
      </c>
      <c r="DM139">
        <v>19</v>
      </c>
      <c r="DN139">
        <v>0</v>
      </c>
      <c r="DO139">
        <v>0</v>
      </c>
      <c r="DP139">
        <v>65</v>
      </c>
      <c r="DQ139">
        <v>63</v>
      </c>
      <c r="DR139">
        <v>1542295</v>
      </c>
      <c r="DS139">
        <v>27801</v>
      </c>
      <c r="DT139">
        <v>0</v>
      </c>
      <c r="DU139">
        <v>0</v>
      </c>
      <c r="DV139">
        <v>0</v>
      </c>
      <c r="DW139">
        <v>0</v>
      </c>
      <c r="DX139">
        <v>5.6897982424722E-2</v>
      </c>
      <c r="DY139">
        <v>1.5368032299999999E-4</v>
      </c>
    </row>
    <row r="140" spans="1:129" x14ac:dyDescent="0.75">
      <c r="A140">
        <v>13208</v>
      </c>
      <c r="B140">
        <v>6111007506</v>
      </c>
      <c r="C140" t="s">
        <v>137</v>
      </c>
      <c r="F140" t="s">
        <v>140</v>
      </c>
      <c r="G140" t="s">
        <v>440</v>
      </c>
      <c r="H140" t="s">
        <v>441</v>
      </c>
      <c r="I140">
        <v>9</v>
      </c>
      <c r="J140">
        <v>6826</v>
      </c>
      <c r="K140">
        <v>6769</v>
      </c>
      <c r="L140">
        <v>4611</v>
      </c>
      <c r="M140">
        <v>2283</v>
      </c>
      <c r="N140">
        <v>2362</v>
      </c>
      <c r="O140">
        <v>3412</v>
      </c>
      <c r="P140">
        <v>0.28474436228965899</v>
      </c>
      <c r="Q140">
        <v>9.1515098169963005E-2</v>
      </c>
      <c r="R140">
        <v>2291</v>
      </c>
      <c r="S140">
        <v>0.335628479343685</v>
      </c>
      <c r="T140">
        <v>1583</v>
      </c>
      <c r="U140">
        <v>0.23386024523563301</v>
      </c>
      <c r="V140">
        <v>123</v>
      </c>
      <c r="W140">
        <v>3.6049237983587001E-2</v>
      </c>
      <c r="X140">
        <v>31</v>
      </c>
      <c r="Y140">
        <v>1.3578624616732E-2</v>
      </c>
      <c r="Z140">
        <v>169</v>
      </c>
      <c r="AA140">
        <v>3.6651485577965999E-2</v>
      </c>
      <c r="AB140">
        <v>247</v>
      </c>
      <c r="AC140">
        <v>3.6185174333430999E-2</v>
      </c>
      <c r="AD140">
        <v>1171</v>
      </c>
      <c r="AE140">
        <v>0.171549956050395</v>
      </c>
      <c r="AF140">
        <v>0.13743589743589901</v>
      </c>
      <c r="AG140">
        <v>7.5932632876712303</v>
      </c>
      <c r="AH140">
        <v>66.880849999999896</v>
      </c>
      <c r="AI140">
        <v>0.119291515</v>
      </c>
      <c r="AJ140">
        <v>20</v>
      </c>
      <c r="AK140">
        <v>0.3</v>
      </c>
      <c r="AL140">
        <v>6.68004190713601</v>
      </c>
      <c r="AM140">
        <v>35.602227077929797</v>
      </c>
      <c r="AN140">
        <v>77</v>
      </c>
      <c r="AO140">
        <v>3.2599491955969E-2</v>
      </c>
      <c r="AP140">
        <v>4.5664739231833999E-2</v>
      </c>
      <c r="AQ140">
        <v>0.154501888790125</v>
      </c>
      <c r="AR140">
        <v>1.2246460117921201</v>
      </c>
      <c r="AS140">
        <v>0</v>
      </c>
      <c r="AT140">
        <v>0.86073898981448005</v>
      </c>
      <c r="AU140">
        <v>8.8270752309794194</v>
      </c>
      <c r="AV140">
        <v>2.83696804326885</v>
      </c>
      <c r="AW140">
        <v>17.084661737379498</v>
      </c>
      <c r="AX140">
        <v>5.4909058901977801</v>
      </c>
      <c r="AY140">
        <v>4.5559097919999996</v>
      </c>
      <c r="AZ140">
        <v>1.464241568</v>
      </c>
      <c r="BA140">
        <v>0.85423308600000003</v>
      </c>
      <c r="BB140">
        <v>0.274545294</v>
      </c>
      <c r="BC140">
        <v>4.8406541539999903</v>
      </c>
      <c r="BD140">
        <v>1.555756666</v>
      </c>
      <c r="BE140">
        <v>3.4169323474759001</v>
      </c>
      <c r="BF140">
        <v>1.0981811780395501</v>
      </c>
      <c r="BG140">
        <v>2.84744362289659</v>
      </c>
      <c r="BH140">
        <v>0.91515098169963005</v>
      </c>
      <c r="BI140">
        <v>5.1253985212138602</v>
      </c>
      <c r="BJ140">
        <v>1.64727176705933</v>
      </c>
      <c r="BK140">
        <v>7.9728421441104498</v>
      </c>
      <c r="BL140">
        <v>2.5624227487589599</v>
      </c>
      <c r="BM140">
        <v>9.9660526801380591</v>
      </c>
      <c r="BN140">
        <v>3.2030284359487</v>
      </c>
      <c r="BO140">
        <v>4.8406541589241998</v>
      </c>
      <c r="BP140">
        <v>1.55575666888937</v>
      </c>
      <c r="BQ140">
        <v>0</v>
      </c>
      <c r="BR140">
        <v>0</v>
      </c>
      <c r="BS140">
        <v>23.349037707752</v>
      </c>
      <c r="BT140">
        <v>7.5042380499369603</v>
      </c>
      <c r="BU140">
        <v>22</v>
      </c>
      <c r="BV140">
        <v>24</v>
      </c>
      <c r="BW140">
        <v>17</v>
      </c>
      <c r="BX140">
        <v>46</v>
      </c>
      <c r="BY140">
        <v>23</v>
      </c>
      <c r="BZ140">
        <v>17</v>
      </c>
      <c r="CA140">
        <v>18</v>
      </c>
      <c r="CB140">
        <v>22</v>
      </c>
      <c r="CC140">
        <v>68</v>
      </c>
      <c r="CD140">
        <v>12</v>
      </c>
      <c r="CE140">
        <v>31</v>
      </c>
      <c r="CF140">
        <v>60</v>
      </c>
      <c r="CG140">
        <v>16</v>
      </c>
      <c r="CH140">
        <v>3</v>
      </c>
      <c r="CI140">
        <v>17</v>
      </c>
      <c r="CJ140">
        <v>12</v>
      </c>
      <c r="CK140">
        <v>10</v>
      </c>
      <c r="CL140">
        <v>18</v>
      </c>
      <c r="CM140">
        <v>28</v>
      </c>
      <c r="CN140">
        <v>35</v>
      </c>
      <c r="CO140">
        <v>17</v>
      </c>
      <c r="CP140">
        <v>0</v>
      </c>
      <c r="CQ140">
        <v>82</v>
      </c>
      <c r="CR140">
        <v>26</v>
      </c>
      <c r="CS140">
        <v>27</v>
      </c>
      <c r="CT140">
        <v>45</v>
      </c>
      <c r="CU140">
        <v>45</v>
      </c>
      <c r="CV140">
        <v>15</v>
      </c>
      <c r="CW140">
        <v>15</v>
      </c>
      <c r="CX140">
        <v>15</v>
      </c>
      <c r="CY140">
        <v>16</v>
      </c>
      <c r="CZ140">
        <v>27</v>
      </c>
      <c r="DA140">
        <v>28</v>
      </c>
      <c r="DB140">
        <v>11</v>
      </c>
      <c r="DC140">
        <v>10</v>
      </c>
      <c r="DD140">
        <v>10</v>
      </c>
      <c r="DE140">
        <v>9</v>
      </c>
      <c r="DF140">
        <v>16</v>
      </c>
      <c r="DG140">
        <v>16</v>
      </c>
      <c r="DH140">
        <v>25</v>
      </c>
      <c r="DI140">
        <v>24</v>
      </c>
      <c r="DJ140">
        <v>29</v>
      </c>
      <c r="DK140">
        <v>30</v>
      </c>
      <c r="DL140">
        <v>15</v>
      </c>
      <c r="DM140">
        <v>15</v>
      </c>
      <c r="DN140">
        <v>0</v>
      </c>
      <c r="DO140">
        <v>0</v>
      </c>
      <c r="DP140">
        <v>58</v>
      </c>
      <c r="DQ140">
        <v>59</v>
      </c>
      <c r="DR140">
        <v>22295731</v>
      </c>
      <c r="DS140">
        <v>145714</v>
      </c>
      <c r="DT140">
        <v>0</v>
      </c>
      <c r="DU140">
        <v>0</v>
      </c>
      <c r="DV140">
        <v>0</v>
      </c>
      <c r="DW140">
        <v>0</v>
      </c>
      <c r="DX140">
        <v>0.27128580134034402</v>
      </c>
      <c r="DY140">
        <v>2.1959109685E-3</v>
      </c>
    </row>
    <row r="141" spans="1:129" x14ac:dyDescent="0.75">
      <c r="A141">
        <v>13209</v>
      </c>
      <c r="B141">
        <v>6111007507</v>
      </c>
      <c r="C141" t="s">
        <v>137</v>
      </c>
      <c r="F141" t="s">
        <v>140</v>
      </c>
      <c r="G141" t="s">
        <v>440</v>
      </c>
      <c r="H141" t="s">
        <v>441</v>
      </c>
      <c r="I141">
        <v>9</v>
      </c>
      <c r="J141">
        <v>6959</v>
      </c>
      <c r="K141">
        <v>6959</v>
      </c>
      <c r="L141">
        <v>4779</v>
      </c>
      <c r="M141">
        <v>2456</v>
      </c>
      <c r="N141">
        <v>2525</v>
      </c>
      <c r="O141">
        <v>3787</v>
      </c>
      <c r="P141">
        <v>0.16798390573358199</v>
      </c>
      <c r="Q141">
        <v>4.5804154204358002E-2</v>
      </c>
      <c r="R141">
        <v>2274</v>
      </c>
      <c r="S141">
        <v>0.32677108779997099</v>
      </c>
      <c r="T141">
        <v>64</v>
      </c>
      <c r="U141">
        <v>9.1967236671940001E-3</v>
      </c>
      <c r="V141">
        <v>144</v>
      </c>
      <c r="W141">
        <v>3.8024821758647999E-2</v>
      </c>
      <c r="X141">
        <v>50</v>
      </c>
      <c r="Y141">
        <v>2.0358306188925E-2</v>
      </c>
      <c r="Z141">
        <v>51</v>
      </c>
      <c r="AA141">
        <v>1.067168863779E-2</v>
      </c>
      <c r="AB141">
        <v>169</v>
      </c>
      <c r="AC141">
        <v>2.4285098433683001E-2</v>
      </c>
      <c r="AD141">
        <v>914</v>
      </c>
      <c r="AE141">
        <v>0.131340709872108</v>
      </c>
      <c r="AF141">
        <v>0.15076923076923199</v>
      </c>
      <c r="AG141">
        <v>7.44721863013699</v>
      </c>
      <c r="AH141">
        <v>66.293520000000001</v>
      </c>
      <c r="AI141">
        <v>0.122373234</v>
      </c>
      <c r="AJ141">
        <v>20</v>
      </c>
      <c r="AK141">
        <v>0.3</v>
      </c>
      <c r="AL141">
        <v>5.3082562695945903</v>
      </c>
      <c r="AM141">
        <v>29.532440571283701</v>
      </c>
      <c r="AN141">
        <v>17</v>
      </c>
      <c r="AO141">
        <v>6.7326732673269997E-3</v>
      </c>
      <c r="AP141">
        <v>4.9021095941980002E-2</v>
      </c>
      <c r="AQ141">
        <v>0.34899712114923598</v>
      </c>
      <c r="AR141">
        <v>1.3940111704165601</v>
      </c>
      <c r="AS141">
        <v>0</v>
      </c>
      <c r="AT141">
        <v>17.393788099058401</v>
      </c>
      <c r="AU141">
        <v>4.7035493605402898</v>
      </c>
      <c r="AV141">
        <v>1.28251631772202</v>
      </c>
      <c r="AW141">
        <v>9.7430665325477506</v>
      </c>
      <c r="AX141">
        <v>2.6566409438527598</v>
      </c>
      <c r="AY141">
        <v>2.8557264020000002</v>
      </c>
      <c r="AZ141">
        <v>0.77867061800000004</v>
      </c>
      <c r="BA141">
        <v>0.50395171800000005</v>
      </c>
      <c r="BB141">
        <v>0.13741246200000001</v>
      </c>
      <c r="BC141">
        <v>2.8557264020000002</v>
      </c>
      <c r="BD141">
        <v>0.77867061800000004</v>
      </c>
      <c r="BE141">
        <v>1.8478229630694001</v>
      </c>
      <c r="BF141">
        <v>0.50384569624793796</v>
      </c>
      <c r="BG141">
        <v>1.5118551516022301</v>
      </c>
      <c r="BH141">
        <v>0.41223738783922198</v>
      </c>
      <c r="BI141">
        <v>1.17588734013507</v>
      </c>
      <c r="BJ141">
        <v>0.320629079430506</v>
      </c>
      <c r="BK141">
        <v>5.0395171720074599</v>
      </c>
      <c r="BL141">
        <v>1.37412462613074</v>
      </c>
      <c r="BM141">
        <v>10.5829860612156</v>
      </c>
      <c r="BN141">
        <v>2.88566171487455</v>
      </c>
      <c r="BO141">
        <v>3.19169420893805</v>
      </c>
      <c r="BP141">
        <v>0.87027892988280198</v>
      </c>
      <c r="BQ141">
        <v>0</v>
      </c>
      <c r="BR141">
        <v>0</v>
      </c>
      <c r="BS141">
        <v>16.126454950423799</v>
      </c>
      <c r="BT141">
        <v>4.3971988036183598</v>
      </c>
      <c r="BU141">
        <v>4</v>
      </c>
      <c r="BV141">
        <v>2</v>
      </c>
      <c r="BW141">
        <v>16</v>
      </c>
      <c r="BX141">
        <v>0</v>
      </c>
      <c r="BY141">
        <v>25</v>
      </c>
      <c r="BZ141">
        <v>23</v>
      </c>
      <c r="CA141">
        <v>4</v>
      </c>
      <c r="CB141">
        <v>11</v>
      </c>
      <c r="CC141">
        <v>47</v>
      </c>
      <c r="CD141">
        <v>21</v>
      </c>
      <c r="CE141">
        <v>28</v>
      </c>
      <c r="CF141">
        <v>58</v>
      </c>
      <c r="CG141">
        <v>17</v>
      </c>
      <c r="CH141">
        <v>3</v>
      </c>
      <c r="CI141">
        <v>17</v>
      </c>
      <c r="CJ141">
        <v>11</v>
      </c>
      <c r="CK141">
        <v>9</v>
      </c>
      <c r="CL141">
        <v>7</v>
      </c>
      <c r="CM141">
        <v>30</v>
      </c>
      <c r="CN141">
        <v>63</v>
      </c>
      <c r="CO141">
        <v>19</v>
      </c>
      <c r="CP141">
        <v>0</v>
      </c>
      <c r="CQ141">
        <v>96</v>
      </c>
      <c r="CR141">
        <v>15</v>
      </c>
      <c r="CS141">
        <v>13</v>
      </c>
      <c r="CT141">
        <v>28</v>
      </c>
      <c r="CU141">
        <v>25</v>
      </c>
      <c r="CV141">
        <v>10</v>
      </c>
      <c r="CW141">
        <v>8</v>
      </c>
      <c r="CX141">
        <v>5</v>
      </c>
      <c r="CY141">
        <v>3</v>
      </c>
      <c r="CZ141">
        <v>19</v>
      </c>
      <c r="DA141">
        <v>17</v>
      </c>
      <c r="DB141">
        <v>6</v>
      </c>
      <c r="DC141">
        <v>4</v>
      </c>
      <c r="DD141">
        <v>5</v>
      </c>
      <c r="DE141">
        <v>4</v>
      </c>
      <c r="DF141">
        <v>0</v>
      </c>
      <c r="DG141">
        <v>0</v>
      </c>
      <c r="DH141">
        <v>17</v>
      </c>
      <c r="DI141">
        <v>13</v>
      </c>
      <c r="DJ141">
        <v>31</v>
      </c>
      <c r="DK141">
        <v>27</v>
      </c>
      <c r="DL141">
        <v>11</v>
      </c>
      <c r="DM141">
        <v>8</v>
      </c>
      <c r="DN141">
        <v>0</v>
      </c>
      <c r="DO141">
        <v>0</v>
      </c>
      <c r="DP141">
        <v>45</v>
      </c>
      <c r="DQ141">
        <v>38</v>
      </c>
      <c r="DR141">
        <v>8962277</v>
      </c>
      <c r="DS141">
        <v>918319</v>
      </c>
      <c r="DT141">
        <v>0</v>
      </c>
      <c r="DU141">
        <v>0</v>
      </c>
      <c r="DV141">
        <v>0</v>
      </c>
      <c r="DW141">
        <v>0</v>
      </c>
      <c r="DX141">
        <v>0.15898352812934799</v>
      </c>
      <c r="DY141">
        <v>9.6687931950000005E-4</v>
      </c>
    </row>
    <row r="142" spans="1:129" x14ac:dyDescent="0.75">
      <c r="A142">
        <v>13210</v>
      </c>
      <c r="B142">
        <v>6111007508</v>
      </c>
      <c r="C142" t="s">
        <v>137</v>
      </c>
      <c r="F142" t="s">
        <v>140</v>
      </c>
      <c r="G142" t="s">
        <v>440</v>
      </c>
      <c r="H142" t="s">
        <v>441</v>
      </c>
      <c r="I142">
        <v>9</v>
      </c>
      <c r="J142">
        <v>3917</v>
      </c>
      <c r="K142">
        <v>3889</v>
      </c>
      <c r="L142">
        <v>2893</v>
      </c>
      <c r="M142">
        <v>1456</v>
      </c>
      <c r="N142">
        <v>1530</v>
      </c>
      <c r="O142">
        <v>1960</v>
      </c>
      <c r="P142">
        <v>0.254225257665602</v>
      </c>
      <c r="Q142">
        <v>7.2737379904849006E-2</v>
      </c>
      <c r="R142">
        <v>1348</v>
      </c>
      <c r="S142">
        <v>0.34414092417666498</v>
      </c>
      <c r="T142">
        <v>639</v>
      </c>
      <c r="U142">
        <v>0.164309591154538</v>
      </c>
      <c r="V142">
        <v>56</v>
      </c>
      <c r="W142">
        <v>2.8571428571429001E-2</v>
      </c>
      <c r="X142">
        <v>14</v>
      </c>
      <c r="Y142">
        <v>9.6153846153849993E-3</v>
      </c>
      <c r="Z142">
        <v>134</v>
      </c>
      <c r="AA142">
        <v>4.6318700311096E-2</v>
      </c>
      <c r="AB142">
        <v>138</v>
      </c>
      <c r="AC142">
        <v>3.5231044166453999E-2</v>
      </c>
      <c r="AD142">
        <v>634</v>
      </c>
      <c r="AE142">
        <v>0.16185856522849101</v>
      </c>
      <c r="AF142">
        <v>0.114871794871796</v>
      </c>
      <c r="AG142">
        <v>7.4494687671232898</v>
      </c>
      <c r="AH142">
        <v>65.342799999999897</v>
      </c>
      <c r="AI142">
        <v>0.128212669</v>
      </c>
      <c r="AJ142">
        <v>20</v>
      </c>
      <c r="AK142">
        <v>0.3</v>
      </c>
      <c r="AL142">
        <v>5.8272307841774804</v>
      </c>
      <c r="AM142">
        <v>564.89670063382005</v>
      </c>
      <c r="AN142">
        <v>0</v>
      </c>
      <c r="AO142">
        <v>0</v>
      </c>
      <c r="AP142">
        <v>4.6099588304383002E-2</v>
      </c>
      <c r="AQ142">
        <v>0.277243954930465</v>
      </c>
      <c r="AR142">
        <v>3.1062594423563299</v>
      </c>
      <c r="AS142">
        <v>0</v>
      </c>
      <c r="AT142">
        <v>5.2642293029691496</v>
      </c>
      <c r="AU142">
        <v>7.1183072146368502</v>
      </c>
      <c r="AV142">
        <v>2.0366466373357701</v>
      </c>
      <c r="AW142">
        <v>13.4739386562769</v>
      </c>
      <c r="AX142">
        <v>3.8550811349569898</v>
      </c>
      <c r="AY142">
        <v>4.5760546440000001</v>
      </c>
      <c r="AZ142">
        <v>1.30927284</v>
      </c>
      <c r="BA142">
        <v>0.76267577399999997</v>
      </c>
      <c r="BB142">
        <v>0.21821214</v>
      </c>
      <c r="BC142">
        <v>4.3218293860000001</v>
      </c>
      <c r="BD142">
        <v>1.23653546</v>
      </c>
      <c r="BE142">
        <v>2.7964778343216201</v>
      </c>
      <c r="BF142">
        <v>0.80011117895333905</v>
      </c>
      <c r="BG142">
        <v>19.066894324920099</v>
      </c>
      <c r="BH142">
        <v>5.4553034928636697</v>
      </c>
      <c r="BI142">
        <v>0</v>
      </c>
      <c r="BJ142">
        <v>0</v>
      </c>
      <c r="BK142">
        <v>7.1183072146368502</v>
      </c>
      <c r="BL142">
        <v>2.0366466373357701</v>
      </c>
      <c r="BM142">
        <v>14.490839686939299</v>
      </c>
      <c r="BN142">
        <v>4.1460306545763901</v>
      </c>
      <c r="BO142">
        <v>9.6605597912928705</v>
      </c>
      <c r="BP142">
        <v>2.7640204363842602</v>
      </c>
      <c r="BQ142">
        <v>0</v>
      </c>
      <c r="BR142">
        <v>0</v>
      </c>
      <c r="BS142">
        <v>23.3887237052353</v>
      </c>
      <c r="BT142">
        <v>6.6918389512461003</v>
      </c>
      <c r="BU142">
        <v>16</v>
      </c>
      <c r="BV142">
        <v>12</v>
      </c>
      <c r="BW142">
        <v>18</v>
      </c>
      <c r="BX142">
        <v>30</v>
      </c>
      <c r="BY142">
        <v>15</v>
      </c>
      <c r="BZ142">
        <v>14</v>
      </c>
      <c r="CA142">
        <v>22</v>
      </c>
      <c r="CB142">
        <v>21</v>
      </c>
      <c r="CC142">
        <v>63</v>
      </c>
      <c r="CD142">
        <v>3</v>
      </c>
      <c r="CE142">
        <v>28</v>
      </c>
      <c r="CF142">
        <v>53</v>
      </c>
      <c r="CG142">
        <v>18</v>
      </c>
      <c r="CH142">
        <v>3</v>
      </c>
      <c r="CI142">
        <v>17</v>
      </c>
      <c r="CJ142">
        <v>11</v>
      </c>
      <c r="CK142">
        <v>75</v>
      </c>
      <c r="CL142">
        <v>0</v>
      </c>
      <c r="CM142">
        <v>28</v>
      </c>
      <c r="CN142">
        <v>57</v>
      </c>
      <c r="CO142">
        <v>38</v>
      </c>
      <c r="CP142">
        <v>0</v>
      </c>
      <c r="CQ142">
        <v>92</v>
      </c>
      <c r="CR142">
        <v>21</v>
      </c>
      <c r="CS142">
        <v>20</v>
      </c>
      <c r="CT142">
        <v>37</v>
      </c>
      <c r="CU142">
        <v>34</v>
      </c>
      <c r="CV142">
        <v>15</v>
      </c>
      <c r="CW142">
        <v>13</v>
      </c>
      <c r="CX142">
        <v>12</v>
      </c>
      <c r="CY142">
        <v>10</v>
      </c>
      <c r="CZ142">
        <v>24</v>
      </c>
      <c r="DA142">
        <v>23</v>
      </c>
      <c r="DB142">
        <v>9</v>
      </c>
      <c r="DC142">
        <v>7</v>
      </c>
      <c r="DD142">
        <v>48</v>
      </c>
      <c r="DE142">
        <v>44</v>
      </c>
      <c r="DF142">
        <v>0</v>
      </c>
      <c r="DG142">
        <v>0</v>
      </c>
      <c r="DH142">
        <v>23</v>
      </c>
      <c r="DI142">
        <v>19</v>
      </c>
      <c r="DJ142">
        <v>39</v>
      </c>
      <c r="DK142">
        <v>37</v>
      </c>
      <c r="DL142">
        <v>28</v>
      </c>
      <c r="DM142">
        <v>25</v>
      </c>
      <c r="DN142">
        <v>0</v>
      </c>
      <c r="DO142">
        <v>0</v>
      </c>
      <c r="DP142">
        <v>59</v>
      </c>
      <c r="DQ142">
        <v>54</v>
      </c>
      <c r="DR142">
        <v>1723654</v>
      </c>
      <c r="DS142">
        <v>0</v>
      </c>
      <c r="DT142">
        <v>0</v>
      </c>
      <c r="DU142">
        <v>1</v>
      </c>
      <c r="DV142">
        <v>0</v>
      </c>
      <c r="DW142">
        <v>0</v>
      </c>
      <c r="DX142">
        <v>6.1092185177105997E-2</v>
      </c>
      <c r="DY142">
        <v>1.6862225E-4</v>
      </c>
    </row>
    <row r="143" spans="1:129" x14ac:dyDescent="0.75">
      <c r="A143">
        <v>13211</v>
      </c>
      <c r="B143">
        <v>6111007509</v>
      </c>
      <c r="C143" t="s">
        <v>137</v>
      </c>
      <c r="F143" t="s">
        <v>140</v>
      </c>
      <c r="G143" t="s">
        <v>440</v>
      </c>
      <c r="H143" t="s">
        <v>441</v>
      </c>
      <c r="I143">
        <v>9</v>
      </c>
      <c r="J143">
        <v>4270</v>
      </c>
      <c r="K143">
        <v>4210</v>
      </c>
      <c r="L143">
        <v>2817</v>
      </c>
      <c r="M143">
        <v>1470</v>
      </c>
      <c r="N143">
        <v>1501</v>
      </c>
      <c r="O143">
        <v>2356</v>
      </c>
      <c r="P143">
        <v>0.26705791385515698</v>
      </c>
      <c r="Q143">
        <v>6.7397614429662994E-2</v>
      </c>
      <c r="R143">
        <v>1521</v>
      </c>
      <c r="S143">
        <v>0.35620608899297401</v>
      </c>
      <c r="T143">
        <v>749</v>
      </c>
      <c r="U143">
        <v>0.17790973871733901</v>
      </c>
      <c r="V143">
        <v>110</v>
      </c>
      <c r="W143">
        <v>4.6689303904923998E-2</v>
      </c>
      <c r="X143">
        <v>27</v>
      </c>
      <c r="Y143">
        <v>1.8367346938774998E-2</v>
      </c>
      <c r="Z143">
        <v>75</v>
      </c>
      <c r="AA143">
        <v>2.6624068157613999E-2</v>
      </c>
      <c r="AB143">
        <v>174</v>
      </c>
      <c r="AC143">
        <v>4.0749414519905998E-2</v>
      </c>
      <c r="AD143">
        <v>574</v>
      </c>
      <c r="AE143">
        <v>0.13442622950819599</v>
      </c>
      <c r="AG143">
        <v>7.5562890410958898</v>
      </c>
      <c r="AH143">
        <v>65.704719999999895</v>
      </c>
      <c r="AI143">
        <v>0.112139979</v>
      </c>
      <c r="AJ143">
        <v>20</v>
      </c>
      <c r="AK143">
        <v>0.3</v>
      </c>
      <c r="AL143">
        <v>6.6803439814395604</v>
      </c>
      <c r="AM143">
        <v>142.43064066056101</v>
      </c>
      <c r="AN143">
        <v>41</v>
      </c>
      <c r="AO143">
        <v>2.7315123251166001E-2</v>
      </c>
      <c r="AP143">
        <v>4.4715868808058001E-2</v>
      </c>
      <c r="AQ143">
        <v>0.26129346733770897</v>
      </c>
      <c r="AR143">
        <v>1.5366861746351199</v>
      </c>
      <c r="AS143">
        <v>0</v>
      </c>
      <c r="AT143">
        <v>5.8783626890547698</v>
      </c>
      <c r="AU143">
        <v>8.0117374156547001</v>
      </c>
      <c r="AV143">
        <v>2.0219284328898901</v>
      </c>
      <c r="AW143">
        <v>14.688185262033601</v>
      </c>
      <c r="AX143">
        <v>3.7068687936314602</v>
      </c>
      <c r="AY143">
        <v>3.7388107960000001</v>
      </c>
      <c r="AZ143">
        <v>0.94356659600000004</v>
      </c>
      <c r="BA143">
        <v>0.80117374200000002</v>
      </c>
      <c r="BB143">
        <v>0.20219284200000001</v>
      </c>
      <c r="BC143">
        <v>4.5399845379999997</v>
      </c>
      <c r="BD143">
        <v>1.145759438</v>
      </c>
      <c r="BE143">
        <v>3.2046949662618802</v>
      </c>
      <c r="BF143">
        <v>0.80877137315595604</v>
      </c>
      <c r="BG143">
        <v>9.3470269849304906</v>
      </c>
      <c r="BH143">
        <v>2.3589165050381999</v>
      </c>
      <c r="BI143">
        <v>4.53998453553766</v>
      </c>
      <c r="BJ143">
        <v>1.1457594453042701</v>
      </c>
      <c r="BK143">
        <v>7.2105636740892303</v>
      </c>
      <c r="BL143">
        <v>1.8197355896009</v>
      </c>
      <c r="BM143">
        <v>14.9552431758887</v>
      </c>
      <c r="BN143">
        <v>3.7742664080611199</v>
      </c>
      <c r="BO143">
        <v>5.3411582771031396</v>
      </c>
      <c r="BP143">
        <v>1.34795228859326</v>
      </c>
      <c r="BQ143">
        <v>0</v>
      </c>
      <c r="BR143">
        <v>0</v>
      </c>
      <c r="BS143">
        <v>24.8363859885295</v>
      </c>
      <c r="BT143">
        <v>6.2679781419586504</v>
      </c>
      <c r="BU143">
        <v>19</v>
      </c>
      <c r="BV143">
        <v>9</v>
      </c>
      <c r="BW143">
        <v>19</v>
      </c>
      <c r="BX143">
        <v>33</v>
      </c>
      <c r="BY143">
        <v>35</v>
      </c>
      <c r="BZ143">
        <v>21</v>
      </c>
      <c r="CA143">
        <v>12</v>
      </c>
      <c r="CB143">
        <v>28</v>
      </c>
      <c r="CC143">
        <v>49</v>
      </c>
      <c r="CE143">
        <v>30</v>
      </c>
      <c r="CF143">
        <v>55</v>
      </c>
      <c r="CG143">
        <v>14</v>
      </c>
      <c r="CH143">
        <v>3</v>
      </c>
      <c r="CI143">
        <v>17</v>
      </c>
      <c r="CJ143">
        <v>12</v>
      </c>
      <c r="CK143">
        <v>35</v>
      </c>
      <c r="CL143">
        <v>17</v>
      </c>
      <c r="CM143">
        <v>27</v>
      </c>
      <c r="CN143">
        <v>56</v>
      </c>
      <c r="CO143">
        <v>20</v>
      </c>
      <c r="CP143">
        <v>0</v>
      </c>
      <c r="CQ143">
        <v>93</v>
      </c>
      <c r="CR143">
        <v>23</v>
      </c>
      <c r="CS143">
        <v>20</v>
      </c>
      <c r="CT143">
        <v>40</v>
      </c>
      <c r="CU143">
        <v>33</v>
      </c>
      <c r="CV143">
        <v>13</v>
      </c>
      <c r="CW143">
        <v>10</v>
      </c>
      <c r="CX143">
        <v>13</v>
      </c>
      <c r="CY143">
        <v>8</v>
      </c>
      <c r="CZ143">
        <v>25</v>
      </c>
      <c r="DA143">
        <v>21</v>
      </c>
      <c r="DB143">
        <v>10</v>
      </c>
      <c r="DC143">
        <v>7</v>
      </c>
      <c r="DD143">
        <v>26</v>
      </c>
      <c r="DE143">
        <v>21</v>
      </c>
      <c r="DF143">
        <v>14</v>
      </c>
      <c r="DG143">
        <v>12</v>
      </c>
      <c r="DH143">
        <v>23</v>
      </c>
      <c r="DI143">
        <v>17</v>
      </c>
      <c r="DJ143">
        <v>39</v>
      </c>
      <c r="DK143">
        <v>34</v>
      </c>
      <c r="DL143">
        <v>16</v>
      </c>
      <c r="DM143">
        <v>13</v>
      </c>
      <c r="DN143">
        <v>0</v>
      </c>
      <c r="DO143">
        <v>0</v>
      </c>
      <c r="DP143">
        <v>61</v>
      </c>
      <c r="DQ143">
        <v>51</v>
      </c>
      <c r="DR143">
        <v>5929143</v>
      </c>
      <c r="DS143">
        <v>0</v>
      </c>
      <c r="DT143">
        <v>0</v>
      </c>
      <c r="DU143">
        <v>0</v>
      </c>
      <c r="DV143">
        <v>0</v>
      </c>
      <c r="DW143">
        <v>0</v>
      </c>
      <c r="DX143">
        <v>0.19311219239133101</v>
      </c>
      <c r="DY143">
        <v>5.7999913949900001E-4</v>
      </c>
    </row>
    <row r="144" spans="1:129" x14ac:dyDescent="0.75">
      <c r="A144">
        <v>13212</v>
      </c>
      <c r="B144">
        <v>6111007510</v>
      </c>
      <c r="C144" t="s">
        <v>137</v>
      </c>
      <c r="F144" t="s">
        <v>140</v>
      </c>
      <c r="G144" t="s">
        <v>440</v>
      </c>
      <c r="H144" t="s">
        <v>441</v>
      </c>
      <c r="I144">
        <v>9</v>
      </c>
      <c r="J144">
        <v>5713</v>
      </c>
      <c r="K144">
        <v>5713</v>
      </c>
      <c r="L144">
        <v>3909</v>
      </c>
      <c r="M144">
        <v>1931</v>
      </c>
      <c r="N144">
        <v>2045</v>
      </c>
      <c r="O144">
        <v>2742</v>
      </c>
      <c r="P144">
        <v>0.196831787152109</v>
      </c>
      <c r="Q144">
        <v>3.0700908609257001E-2</v>
      </c>
      <c r="R144">
        <v>1994</v>
      </c>
      <c r="S144">
        <v>0.34902853141956902</v>
      </c>
      <c r="T144">
        <v>255</v>
      </c>
      <c r="U144">
        <v>4.4635042884649E-2</v>
      </c>
      <c r="V144">
        <v>47</v>
      </c>
      <c r="W144">
        <v>1.7140773158278999E-2</v>
      </c>
      <c r="X144">
        <v>64</v>
      </c>
      <c r="Y144">
        <v>3.3143448990161001E-2</v>
      </c>
      <c r="Z144">
        <v>109</v>
      </c>
      <c r="AA144">
        <v>2.7884369403939999E-2</v>
      </c>
      <c r="AB144">
        <v>230</v>
      </c>
      <c r="AC144">
        <v>4.0259058288114997E-2</v>
      </c>
      <c r="AD144">
        <v>1058</v>
      </c>
      <c r="AE144">
        <v>0.185191668125328</v>
      </c>
      <c r="AG144">
        <v>7.4795583561643797</v>
      </c>
      <c r="AH144">
        <v>65.825400000000002</v>
      </c>
      <c r="AI144">
        <v>0.11444335</v>
      </c>
      <c r="AJ144">
        <v>20</v>
      </c>
      <c r="AK144">
        <v>0.3</v>
      </c>
      <c r="AL144">
        <v>5.6675966476820197</v>
      </c>
      <c r="AM144">
        <v>69.738254337234196</v>
      </c>
      <c r="AN144">
        <v>9</v>
      </c>
      <c r="AO144">
        <v>4.40097799511E-3</v>
      </c>
      <c r="AP144">
        <v>4.6495716319910001E-2</v>
      </c>
      <c r="AQ144">
        <v>0.35928717065028998</v>
      </c>
      <c r="AR144">
        <v>1.3423685013311799</v>
      </c>
      <c r="AS144">
        <v>0</v>
      </c>
      <c r="AT144">
        <v>8.3384361545182006</v>
      </c>
      <c r="AU144">
        <v>5.7081218274111603</v>
      </c>
      <c r="AV144">
        <v>0.89032634966845303</v>
      </c>
      <c r="AW144">
        <v>11.0225800805181</v>
      </c>
      <c r="AX144">
        <v>1.7192508821183901</v>
      </c>
      <c r="AY144">
        <v>2.9524768049999999</v>
      </c>
      <c r="AZ144">
        <v>0.46051363499999998</v>
      </c>
      <c r="BA144">
        <v>0.590495361</v>
      </c>
      <c r="BB144">
        <v>9.2102726999999995E-2</v>
      </c>
      <c r="BC144">
        <v>3.3461403789999999</v>
      </c>
      <c r="BD144">
        <v>0.52191545299999997</v>
      </c>
      <c r="BE144">
        <v>2.1651496586731902</v>
      </c>
      <c r="BF144">
        <v>0.337709994701827</v>
      </c>
      <c r="BG144">
        <v>3.5429721687379598</v>
      </c>
      <c r="BH144">
        <v>0.55261635496662598</v>
      </c>
      <c r="BI144">
        <v>1.1809907229126499</v>
      </c>
      <c r="BJ144">
        <v>0.184205451655542</v>
      </c>
      <c r="BK144">
        <v>5.7081218274111603</v>
      </c>
      <c r="BL144">
        <v>0.89032634966845303</v>
      </c>
      <c r="BM144">
        <v>12.4004025905828</v>
      </c>
      <c r="BN144">
        <v>1.9341572423831901</v>
      </c>
      <c r="BO144">
        <v>3.5429721687379598</v>
      </c>
      <c r="BP144">
        <v>0.55261635496662598</v>
      </c>
      <c r="BQ144">
        <v>0</v>
      </c>
      <c r="BR144">
        <v>0</v>
      </c>
      <c r="BS144">
        <v>18.5021879922982</v>
      </c>
      <c r="BT144">
        <v>2.8858854092701498</v>
      </c>
      <c r="BU144">
        <v>8</v>
      </c>
      <c r="BV144">
        <v>0</v>
      </c>
      <c r="BW144">
        <v>19</v>
      </c>
      <c r="BX144">
        <v>3</v>
      </c>
      <c r="BY144">
        <v>6</v>
      </c>
      <c r="BZ144">
        <v>33</v>
      </c>
      <c r="CA144">
        <v>13</v>
      </c>
      <c r="CB144">
        <v>27</v>
      </c>
      <c r="CC144">
        <v>73</v>
      </c>
      <c r="CE144">
        <v>29</v>
      </c>
      <c r="CF144">
        <v>56</v>
      </c>
      <c r="CG144">
        <v>15</v>
      </c>
      <c r="CH144">
        <v>3</v>
      </c>
      <c r="CI144">
        <v>17</v>
      </c>
      <c r="CJ144">
        <v>11</v>
      </c>
      <c r="CK144">
        <v>18</v>
      </c>
      <c r="CL144">
        <v>6</v>
      </c>
      <c r="CM144">
        <v>29</v>
      </c>
      <c r="CN144">
        <v>63</v>
      </c>
      <c r="CO144">
        <v>18</v>
      </c>
      <c r="CP144">
        <v>0</v>
      </c>
      <c r="CQ144">
        <v>94</v>
      </c>
      <c r="CR144">
        <v>17</v>
      </c>
      <c r="CS144">
        <v>9</v>
      </c>
      <c r="CT144">
        <v>31</v>
      </c>
      <c r="CU144">
        <v>17</v>
      </c>
      <c r="CV144">
        <v>11</v>
      </c>
      <c r="CW144">
        <v>5</v>
      </c>
      <c r="CX144">
        <v>7</v>
      </c>
      <c r="CY144">
        <v>1</v>
      </c>
      <c r="CZ144">
        <v>20</v>
      </c>
      <c r="DA144">
        <v>16</v>
      </c>
      <c r="DB144">
        <v>7</v>
      </c>
      <c r="DC144">
        <v>3</v>
      </c>
      <c r="DD144">
        <v>11</v>
      </c>
      <c r="DE144">
        <v>5</v>
      </c>
      <c r="DF144">
        <v>0</v>
      </c>
      <c r="DG144">
        <v>0</v>
      </c>
      <c r="DH144">
        <v>19</v>
      </c>
      <c r="DI144">
        <v>8</v>
      </c>
      <c r="DJ144">
        <v>34</v>
      </c>
      <c r="DK144">
        <v>19</v>
      </c>
      <c r="DL144">
        <v>12</v>
      </c>
      <c r="DM144">
        <v>5</v>
      </c>
      <c r="DN144">
        <v>0</v>
      </c>
      <c r="DO144">
        <v>0</v>
      </c>
      <c r="DP144">
        <v>49</v>
      </c>
      <c r="DQ144">
        <v>26</v>
      </c>
      <c r="DR144">
        <v>9048822</v>
      </c>
      <c r="DS144">
        <v>0</v>
      </c>
      <c r="DT144">
        <v>0</v>
      </c>
      <c r="DU144">
        <v>1</v>
      </c>
      <c r="DV144">
        <v>0</v>
      </c>
      <c r="DW144">
        <v>0</v>
      </c>
      <c r="DX144">
        <v>0.23486851426713401</v>
      </c>
      <c r="DY144">
        <v>8.8532060199999997E-4</v>
      </c>
    </row>
    <row r="145" spans="1:129" x14ac:dyDescent="0.75">
      <c r="A145">
        <v>13213</v>
      </c>
      <c r="B145">
        <v>6111007511</v>
      </c>
      <c r="C145" t="s">
        <v>137</v>
      </c>
      <c r="F145" t="s">
        <v>140</v>
      </c>
      <c r="G145" t="s">
        <v>440</v>
      </c>
      <c r="H145" t="s">
        <v>441</v>
      </c>
      <c r="I145">
        <v>9</v>
      </c>
      <c r="J145">
        <v>2695</v>
      </c>
      <c r="K145">
        <v>2689</v>
      </c>
      <c r="L145">
        <v>1877</v>
      </c>
      <c r="M145">
        <v>878</v>
      </c>
      <c r="N145">
        <v>950</v>
      </c>
      <c r="O145">
        <v>1299</v>
      </c>
      <c r="P145">
        <v>0.26603906108235897</v>
      </c>
      <c r="Q145">
        <v>7.1112801376000997E-2</v>
      </c>
      <c r="R145">
        <v>1007</v>
      </c>
      <c r="S145">
        <v>0.37365491651205901</v>
      </c>
      <c r="T145">
        <v>426</v>
      </c>
      <c r="U145">
        <v>0.15842320565265799</v>
      </c>
      <c r="V145">
        <v>92</v>
      </c>
      <c r="W145">
        <v>7.0823710546574006E-2</v>
      </c>
      <c r="X145">
        <v>19</v>
      </c>
      <c r="Y145">
        <v>2.1640091116172998E-2</v>
      </c>
      <c r="Z145">
        <v>63</v>
      </c>
      <c r="AA145">
        <v>3.3564198188599001E-2</v>
      </c>
      <c r="AB145">
        <v>44</v>
      </c>
      <c r="AC145">
        <v>1.6326530612245E-2</v>
      </c>
      <c r="AD145">
        <v>587</v>
      </c>
      <c r="AE145">
        <v>0.217810760667903</v>
      </c>
      <c r="AG145">
        <v>7.9163372602739699</v>
      </c>
      <c r="AH145">
        <v>68.05153</v>
      </c>
      <c r="AI145">
        <v>0.118470825</v>
      </c>
      <c r="AJ145">
        <v>20</v>
      </c>
      <c r="AK145">
        <v>0.3</v>
      </c>
      <c r="AL145">
        <v>15.1771697590732</v>
      </c>
      <c r="AM145">
        <v>8.8561962785844504</v>
      </c>
      <c r="AN145">
        <v>137</v>
      </c>
      <c r="AO145">
        <v>0.14421052631578901</v>
      </c>
      <c r="AP145">
        <v>3.4669624967862002E-2</v>
      </c>
      <c r="AQ145">
        <v>0.149730959893871</v>
      </c>
      <c r="AR145">
        <v>1.68434290127055</v>
      </c>
      <c r="AS145">
        <v>0</v>
      </c>
      <c r="AT145">
        <v>1.4471204457399E-2</v>
      </c>
      <c r="AU145">
        <v>10.109484321129599</v>
      </c>
      <c r="AV145">
        <v>2.7022864522880301</v>
      </c>
      <c r="AW145">
        <v>17.0264999092709</v>
      </c>
      <c r="AX145">
        <v>4.5512192880640603</v>
      </c>
      <c r="AY145">
        <v>4.2566249760000003</v>
      </c>
      <c r="AZ145">
        <v>1.1378048160000001</v>
      </c>
      <c r="BA145">
        <v>0.79811718300000001</v>
      </c>
      <c r="BB145">
        <v>0.21333840300000001</v>
      </c>
      <c r="BC145">
        <v>4.5226640370000002</v>
      </c>
      <c r="BD145">
        <v>1.208917617</v>
      </c>
      <c r="BE145">
        <v>4.25662497731774</v>
      </c>
      <c r="BF145">
        <v>1.13780482201601</v>
      </c>
      <c r="BG145">
        <v>1.0641562443294299</v>
      </c>
      <c r="BH145">
        <v>0.28445120550400399</v>
      </c>
      <c r="BI145">
        <v>10.641562443294299</v>
      </c>
      <c r="BJ145">
        <v>2.84451205504004</v>
      </c>
      <c r="BK145">
        <v>5.3207812216471702</v>
      </c>
      <c r="BL145">
        <v>1.42225602752002</v>
      </c>
      <c r="BM145">
        <v>8.7792890157178398</v>
      </c>
      <c r="BN145">
        <v>2.3467224454080302</v>
      </c>
      <c r="BO145">
        <v>5.8528593438118897</v>
      </c>
      <c r="BP145">
        <v>1.5644816302720199</v>
      </c>
      <c r="BQ145">
        <v>0</v>
      </c>
      <c r="BR145">
        <v>0</v>
      </c>
      <c r="BS145">
        <v>13.8340311762826</v>
      </c>
      <c r="BT145">
        <v>3.6978656715520501</v>
      </c>
      <c r="BU145">
        <v>18</v>
      </c>
      <c r="BV145">
        <v>11</v>
      </c>
      <c r="BW145">
        <v>21</v>
      </c>
      <c r="BX145">
        <v>28</v>
      </c>
      <c r="BY145">
        <v>62</v>
      </c>
      <c r="BZ145">
        <v>24</v>
      </c>
      <c r="CA145">
        <v>16</v>
      </c>
      <c r="CB145">
        <v>6</v>
      </c>
      <c r="CC145">
        <v>83</v>
      </c>
      <c r="CE145">
        <v>38</v>
      </c>
      <c r="CF145">
        <v>64</v>
      </c>
      <c r="CG145">
        <v>16</v>
      </c>
      <c r="CH145">
        <v>3</v>
      </c>
      <c r="CI145">
        <v>17</v>
      </c>
      <c r="CJ145">
        <v>16</v>
      </c>
      <c r="CK145">
        <v>4</v>
      </c>
      <c r="CL145">
        <v>40</v>
      </c>
      <c r="CM145">
        <v>20</v>
      </c>
      <c r="CN145">
        <v>33</v>
      </c>
      <c r="CO145">
        <v>22</v>
      </c>
      <c r="CP145">
        <v>0</v>
      </c>
      <c r="CQ145">
        <v>52</v>
      </c>
      <c r="CR145">
        <v>29</v>
      </c>
      <c r="CS145">
        <v>26</v>
      </c>
      <c r="CT145">
        <v>45</v>
      </c>
      <c r="CU145">
        <v>39</v>
      </c>
      <c r="CV145">
        <v>14</v>
      </c>
      <c r="CW145">
        <v>12</v>
      </c>
      <c r="CX145">
        <v>13</v>
      </c>
      <c r="CY145">
        <v>10</v>
      </c>
      <c r="CZ145">
        <v>25</v>
      </c>
      <c r="DA145">
        <v>22</v>
      </c>
      <c r="DB145">
        <v>14</v>
      </c>
      <c r="DC145">
        <v>11</v>
      </c>
      <c r="DD145">
        <v>4</v>
      </c>
      <c r="DE145">
        <v>3</v>
      </c>
      <c r="DF145">
        <v>31</v>
      </c>
      <c r="DG145">
        <v>26</v>
      </c>
      <c r="DH145">
        <v>18</v>
      </c>
      <c r="DI145">
        <v>13</v>
      </c>
      <c r="DJ145">
        <v>27</v>
      </c>
      <c r="DK145">
        <v>23</v>
      </c>
      <c r="DL145">
        <v>18</v>
      </c>
      <c r="DM145">
        <v>15</v>
      </c>
      <c r="DN145">
        <v>0</v>
      </c>
      <c r="DO145">
        <v>0</v>
      </c>
      <c r="DP145">
        <v>39</v>
      </c>
      <c r="DQ145">
        <v>33</v>
      </c>
      <c r="DR145">
        <v>29081609</v>
      </c>
      <c r="DS145">
        <v>2126</v>
      </c>
      <c r="DT145">
        <v>0</v>
      </c>
      <c r="DU145">
        <v>0</v>
      </c>
      <c r="DV145">
        <v>0</v>
      </c>
      <c r="DW145">
        <v>0</v>
      </c>
      <c r="DX145">
        <v>0.38031694137183503</v>
      </c>
      <c r="DY145">
        <v>2.8454812635E-3</v>
      </c>
    </row>
    <row r="146" spans="1:129" x14ac:dyDescent="0.75">
      <c r="A146">
        <v>13214</v>
      </c>
      <c r="B146">
        <v>6111007512</v>
      </c>
      <c r="C146" t="s">
        <v>137</v>
      </c>
      <c r="F146" t="s">
        <v>140</v>
      </c>
      <c r="G146" t="s">
        <v>440</v>
      </c>
      <c r="H146" t="s">
        <v>441</v>
      </c>
      <c r="I146">
        <v>9</v>
      </c>
      <c r="J146">
        <v>5868</v>
      </c>
      <c r="K146">
        <v>5651</v>
      </c>
      <c r="L146">
        <v>3868</v>
      </c>
      <c r="M146">
        <v>1813</v>
      </c>
      <c r="N146">
        <v>1905</v>
      </c>
      <c r="O146">
        <v>2986</v>
      </c>
      <c r="P146">
        <v>0.24145277687608999</v>
      </c>
      <c r="Q146">
        <v>8.1992417153850999E-2</v>
      </c>
      <c r="R146">
        <v>2139</v>
      </c>
      <c r="S146">
        <v>0.36451942740286303</v>
      </c>
      <c r="T146">
        <v>669</v>
      </c>
      <c r="U146">
        <v>0.118386126349318</v>
      </c>
      <c r="V146">
        <v>194</v>
      </c>
      <c r="W146">
        <v>6.4969859343602998E-2</v>
      </c>
      <c r="X146">
        <v>25</v>
      </c>
      <c r="Y146">
        <v>1.3789299503585E-2</v>
      </c>
      <c r="Z146">
        <v>240</v>
      </c>
      <c r="AA146">
        <v>6.2047569803516001E-2</v>
      </c>
      <c r="AB146">
        <v>470</v>
      </c>
      <c r="AC146">
        <v>8.0095432856169005E-2</v>
      </c>
      <c r="AD146">
        <v>790</v>
      </c>
      <c r="AE146">
        <v>0.13462849352419901</v>
      </c>
      <c r="AF146">
        <v>0.15076923076923199</v>
      </c>
      <c r="AG146">
        <v>7.7587117808219199</v>
      </c>
      <c r="AH146">
        <v>68.445409999999896</v>
      </c>
      <c r="AI146">
        <v>0.121555944</v>
      </c>
      <c r="AJ146">
        <v>20</v>
      </c>
      <c r="AK146">
        <v>0.3</v>
      </c>
      <c r="AL146">
        <v>9.6445970838777093</v>
      </c>
      <c r="AM146">
        <v>71.453896200777393</v>
      </c>
      <c r="AN146">
        <v>232</v>
      </c>
      <c r="AO146">
        <v>0.121784776902887</v>
      </c>
      <c r="AP146">
        <v>4.2248439466475003E-2</v>
      </c>
      <c r="AQ146">
        <v>0.116017752157727</v>
      </c>
      <c r="AR146">
        <v>2.2799097749516202</v>
      </c>
      <c r="AS146">
        <v>0</v>
      </c>
      <c r="AT146">
        <v>0.15606291684929799</v>
      </c>
      <c r="AU146">
        <v>8.4508471906631399</v>
      </c>
      <c r="AV146">
        <v>2.8697346003847799</v>
      </c>
      <c r="AW146">
        <v>15.694430496945801</v>
      </c>
      <c r="AX146">
        <v>5.3295071150003102</v>
      </c>
      <c r="AY146">
        <v>3.8632444320000001</v>
      </c>
      <c r="AZ146">
        <v>1.311878672</v>
      </c>
      <c r="BA146">
        <v>0.72435833100000002</v>
      </c>
      <c r="BB146">
        <v>0.24597725100000001</v>
      </c>
      <c r="BC146">
        <v>4.1046972090000002</v>
      </c>
      <c r="BD146">
        <v>1.3938710889999999</v>
      </c>
      <c r="BE146">
        <v>3.38033887626526</v>
      </c>
      <c r="BF146">
        <v>1.1478938401539101</v>
      </c>
      <c r="BG146">
        <v>4.5876027606456997</v>
      </c>
      <c r="BH146">
        <v>1.5578559259231599</v>
      </c>
      <c r="BI146">
        <v>8.9337527444153295</v>
      </c>
      <c r="BJ146">
        <v>3.0337194346924798</v>
      </c>
      <c r="BK146">
        <v>6.0363194219022498</v>
      </c>
      <c r="BL146">
        <v>2.04981042884627</v>
      </c>
      <c r="BM146">
        <v>5.55341386815007</v>
      </c>
      <c r="BN146">
        <v>1.88582559453857</v>
      </c>
      <c r="BO146">
        <v>7.0021305294065996</v>
      </c>
      <c r="BP146">
        <v>2.3777800974616699</v>
      </c>
      <c r="BQ146">
        <v>0</v>
      </c>
      <c r="BR146">
        <v>0</v>
      </c>
      <c r="BS146">
        <v>16.177336050697999</v>
      </c>
      <c r="BT146">
        <v>5.4934919493080097</v>
      </c>
      <c r="BU146">
        <v>15</v>
      </c>
      <c r="BV146">
        <v>18</v>
      </c>
      <c r="BW146">
        <v>20</v>
      </c>
      <c r="BX146">
        <v>18</v>
      </c>
      <c r="BY146">
        <v>56</v>
      </c>
      <c r="BZ146">
        <v>17</v>
      </c>
      <c r="CA146">
        <v>30</v>
      </c>
      <c r="CB146">
        <v>80</v>
      </c>
      <c r="CC146">
        <v>49</v>
      </c>
      <c r="CD146">
        <v>21</v>
      </c>
      <c r="CE146">
        <v>35</v>
      </c>
      <c r="CF146">
        <v>65</v>
      </c>
      <c r="CG146">
        <v>16</v>
      </c>
      <c r="CH146">
        <v>3</v>
      </c>
      <c r="CI146">
        <v>17</v>
      </c>
      <c r="CJ146">
        <v>14</v>
      </c>
      <c r="CK146">
        <v>19</v>
      </c>
      <c r="CL146">
        <v>37</v>
      </c>
      <c r="CM146">
        <v>25</v>
      </c>
      <c r="CN146">
        <v>23</v>
      </c>
      <c r="CO146">
        <v>29</v>
      </c>
      <c r="CP146">
        <v>0</v>
      </c>
      <c r="CQ146">
        <v>67</v>
      </c>
      <c r="CR146">
        <v>25</v>
      </c>
      <c r="CS146">
        <v>27</v>
      </c>
      <c r="CT146">
        <v>42</v>
      </c>
      <c r="CU146">
        <v>44</v>
      </c>
      <c r="CV146">
        <v>13</v>
      </c>
      <c r="CW146">
        <v>14</v>
      </c>
      <c r="CX146">
        <v>11</v>
      </c>
      <c r="CY146">
        <v>13</v>
      </c>
      <c r="CZ146">
        <v>24</v>
      </c>
      <c r="DA146">
        <v>25</v>
      </c>
      <c r="DB146">
        <v>11</v>
      </c>
      <c r="DC146">
        <v>11</v>
      </c>
      <c r="DD146">
        <v>14</v>
      </c>
      <c r="DE146">
        <v>15</v>
      </c>
      <c r="DF146">
        <v>26</v>
      </c>
      <c r="DG146">
        <v>27</v>
      </c>
      <c r="DH146">
        <v>20</v>
      </c>
      <c r="DI146">
        <v>19</v>
      </c>
      <c r="DJ146">
        <v>18</v>
      </c>
      <c r="DK146">
        <v>19</v>
      </c>
      <c r="DL146">
        <v>21</v>
      </c>
      <c r="DM146">
        <v>22</v>
      </c>
      <c r="DN146">
        <v>0</v>
      </c>
      <c r="DO146">
        <v>0</v>
      </c>
      <c r="DP146">
        <v>45</v>
      </c>
      <c r="DQ146">
        <v>46</v>
      </c>
      <c r="DR146">
        <v>26313606</v>
      </c>
      <c r="DS146">
        <v>282609</v>
      </c>
      <c r="DT146">
        <v>0</v>
      </c>
      <c r="DU146">
        <v>1</v>
      </c>
      <c r="DV146">
        <v>0</v>
      </c>
      <c r="DW146">
        <v>0</v>
      </c>
      <c r="DX146">
        <v>0.289628211848592</v>
      </c>
      <c r="DY146">
        <v>2.6029051219999999E-3</v>
      </c>
    </row>
    <row r="147" spans="1:129" x14ac:dyDescent="0.75">
      <c r="A147">
        <v>13215</v>
      </c>
      <c r="B147">
        <v>6111007513</v>
      </c>
      <c r="C147" t="s">
        <v>137</v>
      </c>
      <c r="F147" t="s">
        <v>140</v>
      </c>
      <c r="G147" t="s">
        <v>440</v>
      </c>
      <c r="H147" t="s">
        <v>441</v>
      </c>
      <c r="I147">
        <v>9</v>
      </c>
      <c r="J147">
        <v>1657</v>
      </c>
      <c r="K147">
        <v>1657</v>
      </c>
      <c r="L147">
        <v>1293</v>
      </c>
      <c r="M147">
        <v>566</v>
      </c>
      <c r="N147">
        <v>584</v>
      </c>
      <c r="O147">
        <v>779</v>
      </c>
      <c r="P147">
        <v>0.14604707302353601</v>
      </c>
      <c r="Q147">
        <v>5.7829815235215999E-2</v>
      </c>
      <c r="R147">
        <v>436</v>
      </c>
      <c r="S147">
        <v>0.26312613156306502</v>
      </c>
      <c r="T147">
        <v>48</v>
      </c>
      <c r="U147">
        <v>2.8968014484007001E-2</v>
      </c>
      <c r="V147">
        <v>67</v>
      </c>
      <c r="W147">
        <v>8.6007702182284998E-2</v>
      </c>
      <c r="X147">
        <v>0</v>
      </c>
      <c r="Y147">
        <v>0</v>
      </c>
      <c r="Z147">
        <v>17</v>
      </c>
      <c r="AA147">
        <v>1.3147718484144999E-2</v>
      </c>
      <c r="AB147">
        <v>69</v>
      </c>
      <c r="AC147">
        <v>4.1641520820760003E-2</v>
      </c>
      <c r="AD147">
        <v>452</v>
      </c>
      <c r="AE147">
        <v>0.27278213639106802</v>
      </c>
      <c r="AF147">
        <v>0.16102564102564201</v>
      </c>
      <c r="AG147">
        <v>7.4432454794520604</v>
      </c>
      <c r="AH147">
        <v>66.827259999999896</v>
      </c>
      <c r="AI147">
        <v>0.12731179500000001</v>
      </c>
      <c r="AJ147">
        <v>20</v>
      </c>
      <c r="AK147">
        <v>0.3</v>
      </c>
      <c r="AL147">
        <v>5.0670599300000001</v>
      </c>
      <c r="AM147">
        <v>123.6579263</v>
      </c>
      <c r="AN147">
        <v>52</v>
      </c>
      <c r="AO147">
        <v>8.9041095890410996E-2</v>
      </c>
      <c r="AP147">
        <v>5.0579774000000001E-2</v>
      </c>
      <c r="AQ147">
        <v>0.228417591</v>
      </c>
      <c r="AR147">
        <v>1.1985363849999999</v>
      </c>
      <c r="AS147">
        <v>0</v>
      </c>
      <c r="AT147">
        <v>2.142375817</v>
      </c>
      <c r="AU147">
        <v>4.0893180446589996</v>
      </c>
      <c r="AV147">
        <v>1.6192348265860399</v>
      </c>
      <c r="AW147">
        <v>8.7628243814121607</v>
      </c>
      <c r="AX147">
        <v>3.4697889141129599</v>
      </c>
      <c r="AY147">
        <v>2.6288473140000002</v>
      </c>
      <c r="AZ147">
        <v>1.04093667</v>
      </c>
      <c r="BA147">
        <v>0.43814121900000003</v>
      </c>
      <c r="BB147">
        <v>0.17348944499999999</v>
      </c>
      <c r="BC147">
        <v>2.4828002410000001</v>
      </c>
      <c r="BD147">
        <v>0.98310685499999995</v>
      </c>
      <c r="BE147">
        <v>1.60651780325889</v>
      </c>
      <c r="BF147">
        <v>0.636127967587376</v>
      </c>
      <c r="BG147">
        <v>4.5274592637296101</v>
      </c>
      <c r="BH147">
        <v>1.7927242722916901</v>
      </c>
      <c r="BI147">
        <v>4.6735063367531504</v>
      </c>
      <c r="BJ147">
        <v>1.85055408752691</v>
      </c>
      <c r="BK147">
        <v>4.6735063367531504</v>
      </c>
      <c r="BL147">
        <v>1.85055408752691</v>
      </c>
      <c r="BM147">
        <v>7.5944477972238698</v>
      </c>
      <c r="BN147">
        <v>3.0071503922312299</v>
      </c>
      <c r="BO147">
        <v>2.4828002414001098</v>
      </c>
      <c r="BP147">
        <v>0.98310685899867201</v>
      </c>
      <c r="BQ147">
        <v>0</v>
      </c>
      <c r="BR147">
        <v>0</v>
      </c>
      <c r="BS147">
        <v>12.852142426071101</v>
      </c>
      <c r="BT147">
        <v>5.089023740699</v>
      </c>
      <c r="BU147">
        <v>2</v>
      </c>
      <c r="BV147">
        <v>4</v>
      </c>
      <c r="BW147">
        <v>10</v>
      </c>
      <c r="BX147">
        <v>0</v>
      </c>
      <c r="BY147">
        <v>74</v>
      </c>
      <c r="BZ147">
        <v>0</v>
      </c>
      <c r="CA147">
        <v>5</v>
      </c>
      <c r="CB147">
        <v>30</v>
      </c>
      <c r="CC147">
        <v>93</v>
      </c>
      <c r="CD147">
        <v>32</v>
      </c>
      <c r="CE147">
        <v>28</v>
      </c>
      <c r="CF147">
        <v>60</v>
      </c>
      <c r="CG147">
        <v>18</v>
      </c>
      <c r="CH147">
        <v>3</v>
      </c>
      <c r="CI147">
        <v>17</v>
      </c>
      <c r="CJ147">
        <v>11</v>
      </c>
      <c r="CK147">
        <v>31</v>
      </c>
      <c r="CL147">
        <v>32</v>
      </c>
      <c r="CM147">
        <v>32</v>
      </c>
      <c r="CN147">
        <v>52</v>
      </c>
      <c r="CO147">
        <v>17</v>
      </c>
      <c r="CP147">
        <v>0</v>
      </c>
      <c r="CQ147">
        <v>88</v>
      </c>
      <c r="CR147">
        <v>13</v>
      </c>
      <c r="CS147">
        <v>17</v>
      </c>
      <c r="CT147">
        <v>25</v>
      </c>
      <c r="CU147">
        <v>31</v>
      </c>
      <c r="CV147">
        <v>10</v>
      </c>
      <c r="CW147">
        <v>11</v>
      </c>
      <c r="CX147">
        <v>3</v>
      </c>
      <c r="CY147">
        <v>5</v>
      </c>
      <c r="CZ147">
        <v>18</v>
      </c>
      <c r="DA147">
        <v>19</v>
      </c>
      <c r="DB147">
        <v>5</v>
      </c>
      <c r="DC147">
        <v>5</v>
      </c>
      <c r="DD147">
        <v>14</v>
      </c>
      <c r="DE147">
        <v>17</v>
      </c>
      <c r="DF147">
        <v>14</v>
      </c>
      <c r="DG147">
        <v>18</v>
      </c>
      <c r="DH147">
        <v>16</v>
      </c>
      <c r="DI147">
        <v>17</v>
      </c>
      <c r="DJ147">
        <v>24</v>
      </c>
      <c r="DK147">
        <v>28</v>
      </c>
      <c r="DL147">
        <v>8</v>
      </c>
      <c r="DM147">
        <v>9</v>
      </c>
      <c r="DN147">
        <v>0</v>
      </c>
      <c r="DO147">
        <v>0</v>
      </c>
      <c r="DP147">
        <v>37</v>
      </c>
      <c r="DQ147">
        <v>43</v>
      </c>
      <c r="DR147">
        <v>1746017</v>
      </c>
      <c r="DS147">
        <v>182244</v>
      </c>
      <c r="DT147">
        <v>0</v>
      </c>
      <c r="DU147">
        <v>0</v>
      </c>
      <c r="DV147">
        <v>0</v>
      </c>
      <c r="DW147">
        <v>0</v>
      </c>
      <c r="DX147">
        <v>8.5790403136088003E-2</v>
      </c>
      <c r="DY147">
        <v>1.887236675E-4</v>
      </c>
    </row>
    <row r="148" spans="1:129" x14ac:dyDescent="0.75">
      <c r="A148">
        <v>13216</v>
      </c>
      <c r="B148">
        <v>6111007515</v>
      </c>
      <c r="C148" t="s">
        <v>137</v>
      </c>
      <c r="F148" t="s">
        <v>140</v>
      </c>
      <c r="G148" t="s">
        <v>440</v>
      </c>
      <c r="H148" t="s">
        <v>441</v>
      </c>
      <c r="I148">
        <v>9</v>
      </c>
      <c r="J148">
        <v>3555</v>
      </c>
      <c r="K148">
        <v>3555</v>
      </c>
      <c r="L148">
        <v>2398</v>
      </c>
      <c r="M148">
        <v>1370</v>
      </c>
      <c r="N148">
        <v>1416</v>
      </c>
      <c r="O148">
        <v>2084</v>
      </c>
      <c r="P148">
        <v>0.26286919831223599</v>
      </c>
      <c r="Q148">
        <v>6.8597727272722994E-2</v>
      </c>
      <c r="R148">
        <v>1546</v>
      </c>
      <c r="S148">
        <v>0.434880450070323</v>
      </c>
      <c r="T148">
        <v>323</v>
      </c>
      <c r="U148">
        <v>9.0857946554148999E-2</v>
      </c>
      <c r="V148">
        <v>72</v>
      </c>
      <c r="W148">
        <v>3.4548944337811999E-2</v>
      </c>
      <c r="X148">
        <v>0</v>
      </c>
      <c r="Y148">
        <v>0</v>
      </c>
      <c r="Z148">
        <v>143</v>
      </c>
      <c r="AA148">
        <v>5.9633027522935998E-2</v>
      </c>
      <c r="AB148">
        <v>184</v>
      </c>
      <c r="AC148">
        <v>5.1758087201125E-2</v>
      </c>
      <c r="AD148">
        <v>553</v>
      </c>
      <c r="AE148">
        <v>0.155555555555555</v>
      </c>
      <c r="AF148">
        <v>0.15794871794871901</v>
      </c>
      <c r="AG148">
        <v>7.3534210958904103</v>
      </c>
      <c r="AH148">
        <v>66.600790000000003</v>
      </c>
      <c r="AI148">
        <v>0.124093184</v>
      </c>
      <c r="AJ148">
        <v>20</v>
      </c>
      <c r="AK148">
        <v>0.3</v>
      </c>
      <c r="AL148">
        <v>5.2328534097299597</v>
      </c>
      <c r="AM148">
        <v>350.32213240026101</v>
      </c>
      <c r="AN148">
        <v>24</v>
      </c>
      <c r="AO148">
        <v>1.6949152542372999E-2</v>
      </c>
      <c r="AP148">
        <v>5.5962487728223001E-2</v>
      </c>
      <c r="AQ148">
        <v>0.30098757333362403</v>
      </c>
      <c r="AR148">
        <v>1.6078089878205499</v>
      </c>
      <c r="AS148">
        <v>0</v>
      </c>
      <c r="AT148">
        <v>7.1309834998841399</v>
      </c>
      <c r="AU148">
        <v>6.5717299578058999</v>
      </c>
      <c r="AV148">
        <v>1.71494318181807</v>
      </c>
      <c r="AW148">
        <v>15.509282700421901</v>
      </c>
      <c r="AX148">
        <v>4.0472659090906502</v>
      </c>
      <c r="AY148">
        <v>4.4687763660000002</v>
      </c>
      <c r="AZ148">
        <v>1.166161359</v>
      </c>
      <c r="BA148">
        <v>0.78860759400000002</v>
      </c>
      <c r="BB148">
        <v>0.20579318099999999</v>
      </c>
      <c r="BC148">
        <v>4.4687763660000002</v>
      </c>
      <c r="BD148">
        <v>1.166161359</v>
      </c>
      <c r="BE148">
        <v>2.8915611814345898</v>
      </c>
      <c r="BF148">
        <v>0.75457499999995303</v>
      </c>
      <c r="BG148">
        <v>16.8236286919831</v>
      </c>
      <c r="BH148">
        <v>4.3902545454542699</v>
      </c>
      <c r="BI148">
        <v>3.15443037974683</v>
      </c>
      <c r="BJ148">
        <v>0.82317272727267599</v>
      </c>
      <c r="BK148">
        <v>9.4632911392404893</v>
      </c>
      <c r="BL148">
        <v>2.4695181818180201</v>
      </c>
      <c r="BM148">
        <v>15.509282700421901</v>
      </c>
      <c r="BN148">
        <v>4.0472659090906502</v>
      </c>
      <c r="BO148">
        <v>5.5202531645569497</v>
      </c>
      <c r="BP148">
        <v>1.44055227272718</v>
      </c>
      <c r="BQ148">
        <v>0</v>
      </c>
      <c r="BR148">
        <v>0</v>
      </c>
      <c r="BS148">
        <v>24.446835443037902</v>
      </c>
      <c r="BT148">
        <v>6.3795886363632297</v>
      </c>
      <c r="BU148">
        <v>18</v>
      </c>
      <c r="BV148">
        <v>9</v>
      </c>
      <c r="BW148">
        <v>27</v>
      </c>
      <c r="BX148">
        <v>11</v>
      </c>
      <c r="BY148">
        <v>22</v>
      </c>
      <c r="BZ148">
        <v>0</v>
      </c>
      <c r="CA148">
        <v>29</v>
      </c>
      <c r="CB148">
        <v>44</v>
      </c>
      <c r="CC148">
        <v>60</v>
      </c>
      <c r="CD148">
        <v>27</v>
      </c>
      <c r="CE148">
        <v>25</v>
      </c>
      <c r="CF148">
        <v>59</v>
      </c>
      <c r="CG148">
        <v>17</v>
      </c>
      <c r="CH148">
        <v>3</v>
      </c>
      <c r="CI148">
        <v>17</v>
      </c>
      <c r="CJ148">
        <v>11</v>
      </c>
      <c r="CK148">
        <v>64</v>
      </c>
      <c r="CL148">
        <v>12</v>
      </c>
      <c r="CM148">
        <v>36</v>
      </c>
      <c r="CN148">
        <v>59</v>
      </c>
      <c r="CO148">
        <v>21</v>
      </c>
      <c r="CP148">
        <v>0</v>
      </c>
      <c r="CQ148">
        <v>93</v>
      </c>
      <c r="CR148">
        <v>19</v>
      </c>
      <c r="CS148">
        <v>17</v>
      </c>
      <c r="CT148">
        <v>42</v>
      </c>
      <c r="CU148">
        <v>35</v>
      </c>
      <c r="CV148">
        <v>15</v>
      </c>
      <c r="CW148">
        <v>12</v>
      </c>
      <c r="CX148">
        <v>13</v>
      </c>
      <c r="CY148">
        <v>9</v>
      </c>
      <c r="CZ148">
        <v>25</v>
      </c>
      <c r="DA148">
        <v>21</v>
      </c>
      <c r="DB148">
        <v>9</v>
      </c>
      <c r="DC148">
        <v>6</v>
      </c>
      <c r="DD148">
        <v>43</v>
      </c>
      <c r="DE148">
        <v>37</v>
      </c>
      <c r="DF148">
        <v>10</v>
      </c>
      <c r="DG148">
        <v>9</v>
      </c>
      <c r="DH148">
        <v>29</v>
      </c>
      <c r="DI148">
        <v>23</v>
      </c>
      <c r="DJ148">
        <v>40</v>
      </c>
      <c r="DK148">
        <v>36</v>
      </c>
      <c r="DL148">
        <v>17</v>
      </c>
      <c r="DM148">
        <v>14</v>
      </c>
      <c r="DN148">
        <v>0</v>
      </c>
      <c r="DO148">
        <v>0</v>
      </c>
      <c r="DP148">
        <v>60</v>
      </c>
      <c r="DQ148">
        <v>52</v>
      </c>
      <c r="DR148">
        <v>9564623</v>
      </c>
      <c r="DS148">
        <v>0</v>
      </c>
      <c r="DT148">
        <v>0</v>
      </c>
      <c r="DU148">
        <v>0</v>
      </c>
      <c r="DV148">
        <v>0</v>
      </c>
      <c r="DW148">
        <v>0</v>
      </c>
      <c r="DX148">
        <v>0.13808273217230499</v>
      </c>
      <c r="DY148">
        <v>9.362081095E-4</v>
      </c>
    </row>
    <row r="149" spans="1:129" x14ac:dyDescent="0.75">
      <c r="A149">
        <v>13217</v>
      </c>
      <c r="B149">
        <v>6111007516</v>
      </c>
      <c r="C149" t="s">
        <v>137</v>
      </c>
      <c r="F149" t="s">
        <v>140</v>
      </c>
      <c r="G149" t="s">
        <v>440</v>
      </c>
      <c r="H149" t="s">
        <v>441</v>
      </c>
      <c r="I149">
        <v>9</v>
      </c>
      <c r="J149">
        <v>3564</v>
      </c>
      <c r="K149">
        <v>3564</v>
      </c>
      <c r="L149">
        <v>2733</v>
      </c>
      <c r="M149">
        <v>1758</v>
      </c>
      <c r="N149">
        <v>1837</v>
      </c>
      <c r="O149">
        <v>1732</v>
      </c>
      <c r="P149">
        <v>0.29854096520763201</v>
      </c>
      <c r="Q149">
        <v>0.104347881251853</v>
      </c>
      <c r="R149">
        <v>1184</v>
      </c>
      <c r="S149">
        <v>0.33221099887766498</v>
      </c>
      <c r="T149">
        <v>944</v>
      </c>
      <c r="U149">
        <v>0.264870931537598</v>
      </c>
      <c r="V149">
        <v>47</v>
      </c>
      <c r="W149">
        <v>2.7136258660507999E-2</v>
      </c>
      <c r="X149">
        <v>40</v>
      </c>
      <c r="Y149">
        <v>2.2753128555176E-2</v>
      </c>
      <c r="Z149">
        <v>134</v>
      </c>
      <c r="AA149">
        <v>4.9030369557262997E-2</v>
      </c>
      <c r="AB149">
        <v>172</v>
      </c>
      <c r="AC149">
        <v>4.8260381593714999E-2</v>
      </c>
      <c r="AD149">
        <v>959</v>
      </c>
      <c r="AE149">
        <v>0.26907968574635199</v>
      </c>
      <c r="AF149">
        <v>0.15794871794871901</v>
      </c>
      <c r="AG149">
        <v>7.3534210958904103</v>
      </c>
      <c r="AH149">
        <v>66.600790000000003</v>
      </c>
      <c r="AI149">
        <v>0.124093184</v>
      </c>
      <c r="AJ149">
        <v>20</v>
      </c>
      <c r="AK149">
        <v>0.3</v>
      </c>
      <c r="AL149">
        <v>5.4085531971136103</v>
      </c>
      <c r="AM149">
        <v>718.26504212201098</v>
      </c>
      <c r="AN149">
        <v>67</v>
      </c>
      <c r="AO149">
        <v>3.6472509526401999E-2</v>
      </c>
      <c r="AP149">
        <v>5.3075002620884E-2</v>
      </c>
      <c r="AQ149">
        <v>0.54412970760990798</v>
      </c>
      <c r="AR149">
        <v>3.8643475187306402</v>
      </c>
      <c r="AS149">
        <v>0</v>
      </c>
      <c r="AT149">
        <v>34.675285157837401</v>
      </c>
      <c r="AU149">
        <v>7.4635241301908</v>
      </c>
      <c r="AV149">
        <v>2.60869703129632</v>
      </c>
      <c r="AW149">
        <v>17.6139169472502</v>
      </c>
      <c r="AX149">
        <v>6.1565249938593203</v>
      </c>
      <c r="AY149">
        <v>5.0751964049999998</v>
      </c>
      <c r="AZ149">
        <v>1.7739139770000001</v>
      </c>
      <c r="BA149">
        <v>0.89562289500000003</v>
      </c>
      <c r="BB149">
        <v>0.31304364299999998</v>
      </c>
      <c r="BC149">
        <v>5.0751964049999998</v>
      </c>
      <c r="BD149">
        <v>1.7739139770000001</v>
      </c>
      <c r="BE149">
        <v>3.2839506172839501</v>
      </c>
      <c r="BF149">
        <v>1.14782669377038</v>
      </c>
      <c r="BG149">
        <v>23.883277216610502</v>
      </c>
      <c r="BH149">
        <v>8.3478305001482305</v>
      </c>
      <c r="BI149">
        <v>5.9708193041526396</v>
      </c>
      <c r="BJ149">
        <v>2.0869576250370598</v>
      </c>
      <c r="BK149">
        <v>9.8518518518518494</v>
      </c>
      <c r="BL149">
        <v>3.4434800813111401</v>
      </c>
      <c r="BM149">
        <v>21.494949494949498</v>
      </c>
      <c r="BN149">
        <v>7.5130474501334099</v>
      </c>
      <c r="BO149">
        <v>13.732884399551001</v>
      </c>
      <c r="BP149">
        <v>4.8000025375852298</v>
      </c>
      <c r="BQ149">
        <v>0</v>
      </c>
      <c r="BR149">
        <v>0</v>
      </c>
      <c r="BS149">
        <v>28.9584736251403</v>
      </c>
      <c r="BT149">
        <v>10.121744481429699</v>
      </c>
      <c r="BU149">
        <v>24</v>
      </c>
      <c r="BV149">
        <v>32</v>
      </c>
      <c r="BW149">
        <v>17</v>
      </c>
      <c r="BX149">
        <v>52</v>
      </c>
      <c r="BY149">
        <v>14</v>
      </c>
      <c r="BZ149">
        <v>25</v>
      </c>
      <c r="CA149">
        <v>24</v>
      </c>
      <c r="CB149">
        <v>39</v>
      </c>
      <c r="CC149">
        <v>92</v>
      </c>
      <c r="CD149">
        <v>27</v>
      </c>
      <c r="CE149">
        <v>25</v>
      </c>
      <c r="CF149">
        <v>59</v>
      </c>
      <c r="CG149">
        <v>17</v>
      </c>
      <c r="CH149">
        <v>3</v>
      </c>
      <c r="CI149">
        <v>17</v>
      </c>
      <c r="CJ149">
        <v>11</v>
      </c>
      <c r="CK149">
        <v>80</v>
      </c>
      <c r="CL149">
        <v>20</v>
      </c>
      <c r="CM149">
        <v>33</v>
      </c>
      <c r="CN149">
        <v>72</v>
      </c>
      <c r="CO149">
        <v>46</v>
      </c>
      <c r="CP149">
        <v>0</v>
      </c>
      <c r="CQ149">
        <v>97</v>
      </c>
      <c r="CR149">
        <v>22</v>
      </c>
      <c r="CS149">
        <v>25</v>
      </c>
      <c r="CT149">
        <v>46</v>
      </c>
      <c r="CU149">
        <v>49</v>
      </c>
      <c r="CV149">
        <v>17</v>
      </c>
      <c r="CW149">
        <v>18</v>
      </c>
      <c r="CX149">
        <v>16</v>
      </c>
      <c r="CY149">
        <v>19</v>
      </c>
      <c r="CZ149">
        <v>28</v>
      </c>
      <c r="DA149">
        <v>32</v>
      </c>
      <c r="DB149">
        <v>11</v>
      </c>
      <c r="DC149">
        <v>11</v>
      </c>
      <c r="DD149">
        <v>56</v>
      </c>
      <c r="DE149">
        <v>62</v>
      </c>
      <c r="DF149">
        <v>18</v>
      </c>
      <c r="DG149">
        <v>20</v>
      </c>
      <c r="DH149">
        <v>30</v>
      </c>
      <c r="DI149">
        <v>32</v>
      </c>
      <c r="DJ149">
        <v>51</v>
      </c>
      <c r="DK149">
        <v>56</v>
      </c>
      <c r="DL149">
        <v>37</v>
      </c>
      <c r="DM149">
        <v>41</v>
      </c>
      <c r="DN149">
        <v>0</v>
      </c>
      <c r="DO149">
        <v>0</v>
      </c>
      <c r="DP149">
        <v>67</v>
      </c>
      <c r="DQ149">
        <v>72</v>
      </c>
      <c r="DR149">
        <v>1329720</v>
      </c>
      <c r="DS149">
        <v>0</v>
      </c>
      <c r="DT149">
        <v>0</v>
      </c>
      <c r="DU149">
        <v>1</v>
      </c>
      <c r="DV149">
        <v>0</v>
      </c>
      <c r="DW149">
        <v>0</v>
      </c>
      <c r="DX149">
        <v>8.1980168275207002E-2</v>
      </c>
      <c r="DY149">
        <v>1.3013674100000001E-4</v>
      </c>
    </row>
    <row r="150" spans="1:129" x14ac:dyDescent="0.75">
      <c r="A150">
        <v>13218</v>
      </c>
      <c r="B150">
        <v>6111007607</v>
      </c>
      <c r="C150" t="s">
        <v>137</v>
      </c>
      <c r="F150" t="s">
        <v>140</v>
      </c>
      <c r="G150" t="s">
        <v>440</v>
      </c>
      <c r="H150" t="s">
        <v>441</v>
      </c>
      <c r="I150">
        <v>9</v>
      </c>
      <c r="J150">
        <v>6506</v>
      </c>
      <c r="K150">
        <v>6506</v>
      </c>
      <c r="L150">
        <v>4624</v>
      </c>
      <c r="M150">
        <v>2163</v>
      </c>
      <c r="N150">
        <v>2221</v>
      </c>
      <c r="O150">
        <v>3459</v>
      </c>
      <c r="P150">
        <v>0.198278512142637</v>
      </c>
      <c r="Q150">
        <v>6.3263515028863002E-2</v>
      </c>
      <c r="R150">
        <v>2226</v>
      </c>
      <c r="S150">
        <v>0.342145711650783</v>
      </c>
      <c r="T150">
        <v>354</v>
      </c>
      <c r="U150">
        <v>5.4411312634490998E-2</v>
      </c>
      <c r="V150">
        <v>152</v>
      </c>
      <c r="W150">
        <v>4.3943336224342003E-2</v>
      </c>
      <c r="X150">
        <v>46</v>
      </c>
      <c r="Y150">
        <v>2.1266759130837001E-2</v>
      </c>
      <c r="Z150">
        <v>127</v>
      </c>
      <c r="AA150">
        <v>2.7465397923875E-2</v>
      </c>
      <c r="AB150">
        <v>332</v>
      </c>
      <c r="AC150">
        <v>5.1029818628958001E-2</v>
      </c>
      <c r="AD150">
        <v>1149</v>
      </c>
      <c r="AE150">
        <v>0.17660620965262799</v>
      </c>
      <c r="AF150">
        <v>0.16923076923076899</v>
      </c>
      <c r="AG150">
        <v>7.1059123287671202</v>
      </c>
      <c r="AH150">
        <v>65.117080000000001</v>
      </c>
      <c r="AI150">
        <v>0.128662785</v>
      </c>
      <c r="AJ150">
        <v>20</v>
      </c>
      <c r="AK150">
        <v>0.3</v>
      </c>
      <c r="AL150">
        <v>6.9785357128858001</v>
      </c>
      <c r="AM150">
        <v>53.087129694571303</v>
      </c>
      <c r="AN150">
        <v>196</v>
      </c>
      <c r="AO150">
        <v>8.8248536695181998E-2</v>
      </c>
      <c r="AP150">
        <v>6.4601458280692997E-2</v>
      </c>
      <c r="AQ150">
        <v>0.20695034692386799</v>
      </c>
      <c r="AR150">
        <v>2.2943001956409401</v>
      </c>
      <c r="AS150">
        <v>0</v>
      </c>
      <c r="AT150">
        <v>4.1168298704408404</v>
      </c>
      <c r="AU150">
        <v>3.9655702428527402</v>
      </c>
      <c r="AV150">
        <v>1.2652703005772601</v>
      </c>
      <c r="AW150">
        <v>10.3104826314171</v>
      </c>
      <c r="AX150">
        <v>3.2897027815008699</v>
      </c>
      <c r="AY150">
        <v>3.5690132160000001</v>
      </c>
      <c r="AZ150">
        <v>1.13874327</v>
      </c>
      <c r="BA150">
        <v>0.59483553600000005</v>
      </c>
      <c r="BB150">
        <v>0.189790545</v>
      </c>
      <c r="BC150">
        <v>3.3707347040000002</v>
      </c>
      <c r="BD150">
        <v>1.0754797549999999</v>
      </c>
      <c r="BE150">
        <v>2.3793421457116399</v>
      </c>
      <c r="BF150">
        <v>0.75916218034635596</v>
      </c>
      <c r="BG150">
        <v>2.7758991699969102</v>
      </c>
      <c r="BH150">
        <v>0.88568921040408199</v>
      </c>
      <c r="BI150">
        <v>6.1466338764217401</v>
      </c>
      <c r="BJ150">
        <v>1.96116896589475</v>
      </c>
      <c r="BK150">
        <v>8.1294189978481093</v>
      </c>
      <c r="BL150">
        <v>2.5938041161833798</v>
      </c>
      <c r="BM150">
        <v>9.5173685828465704</v>
      </c>
      <c r="BN150">
        <v>3.0366487213854199</v>
      </c>
      <c r="BO150">
        <v>5.7500768521364698</v>
      </c>
      <c r="BP150">
        <v>1.8346419358370201</v>
      </c>
      <c r="BQ150">
        <v>0</v>
      </c>
      <c r="BR150">
        <v>0</v>
      </c>
      <c r="BS150">
        <v>18.0433446049799</v>
      </c>
      <c r="BT150">
        <v>5.75697986762653</v>
      </c>
      <c r="BU150">
        <v>8</v>
      </c>
      <c r="BV150">
        <v>7</v>
      </c>
      <c r="BW150">
        <v>18</v>
      </c>
      <c r="BX150">
        <v>4</v>
      </c>
      <c r="BY150">
        <v>32</v>
      </c>
      <c r="BZ150">
        <v>24</v>
      </c>
      <c r="CA150">
        <v>13</v>
      </c>
      <c r="CB150">
        <v>43</v>
      </c>
      <c r="CC150">
        <v>70</v>
      </c>
      <c r="CD150">
        <v>42</v>
      </c>
      <c r="CE150">
        <v>20</v>
      </c>
      <c r="CF150">
        <v>52</v>
      </c>
      <c r="CG150">
        <v>18</v>
      </c>
      <c r="CH150">
        <v>3</v>
      </c>
      <c r="CI150">
        <v>17</v>
      </c>
      <c r="CJ150">
        <v>12</v>
      </c>
      <c r="CK150">
        <v>14</v>
      </c>
      <c r="CL150">
        <v>31</v>
      </c>
      <c r="CM150">
        <v>41</v>
      </c>
      <c r="CN150">
        <v>48</v>
      </c>
      <c r="CO150">
        <v>29</v>
      </c>
      <c r="CP150">
        <v>0</v>
      </c>
      <c r="CQ150">
        <v>91</v>
      </c>
      <c r="CR150">
        <v>13</v>
      </c>
      <c r="CS150">
        <v>13</v>
      </c>
      <c r="CT150">
        <v>29</v>
      </c>
      <c r="CU150">
        <v>30</v>
      </c>
      <c r="CV150">
        <v>12</v>
      </c>
      <c r="CW150">
        <v>12</v>
      </c>
      <c r="CX150">
        <v>7</v>
      </c>
      <c r="CY150">
        <v>7</v>
      </c>
      <c r="CZ150">
        <v>20</v>
      </c>
      <c r="DA150">
        <v>20</v>
      </c>
      <c r="DB150">
        <v>8</v>
      </c>
      <c r="DC150">
        <v>6</v>
      </c>
      <c r="DD150">
        <v>9</v>
      </c>
      <c r="DE150">
        <v>9</v>
      </c>
      <c r="DF150">
        <v>19</v>
      </c>
      <c r="DG150">
        <v>19</v>
      </c>
      <c r="DH150">
        <v>26</v>
      </c>
      <c r="DI150">
        <v>24</v>
      </c>
      <c r="DJ150">
        <v>28</v>
      </c>
      <c r="DK150">
        <v>28</v>
      </c>
      <c r="DL150">
        <v>18</v>
      </c>
      <c r="DM150">
        <v>17</v>
      </c>
      <c r="DN150">
        <v>0</v>
      </c>
      <c r="DO150">
        <v>0</v>
      </c>
      <c r="DP150">
        <v>48</v>
      </c>
      <c r="DQ150">
        <v>48</v>
      </c>
      <c r="DR150">
        <v>7812905</v>
      </c>
      <c r="DS150">
        <v>73274</v>
      </c>
      <c r="DT150">
        <v>0</v>
      </c>
      <c r="DU150">
        <v>0</v>
      </c>
      <c r="DV150">
        <v>0</v>
      </c>
      <c r="DW150">
        <v>0</v>
      </c>
      <c r="DX150">
        <v>0.17922990201539701</v>
      </c>
      <c r="DY150">
        <v>7.719088605E-4</v>
      </c>
    </row>
    <row r="151" spans="1:129" x14ac:dyDescent="0.75">
      <c r="A151">
        <v>13219</v>
      </c>
      <c r="B151">
        <v>6111007609</v>
      </c>
      <c r="C151" t="s">
        <v>137</v>
      </c>
      <c r="F151" t="s">
        <v>140</v>
      </c>
      <c r="G151" t="s">
        <v>440</v>
      </c>
      <c r="H151" t="s">
        <v>441</v>
      </c>
      <c r="I151">
        <v>9</v>
      </c>
      <c r="J151">
        <v>2468</v>
      </c>
      <c r="K151">
        <v>2468</v>
      </c>
      <c r="L151">
        <v>1742</v>
      </c>
      <c r="M151">
        <v>848</v>
      </c>
      <c r="N151">
        <v>860</v>
      </c>
      <c r="O151">
        <v>1316</v>
      </c>
      <c r="P151">
        <v>0.12925445705024299</v>
      </c>
      <c r="Q151">
        <v>6.1383729174873003E-2</v>
      </c>
      <c r="R151">
        <v>485</v>
      </c>
      <c r="S151">
        <v>0.196515397082658</v>
      </c>
      <c r="T151">
        <v>153</v>
      </c>
      <c r="U151">
        <v>6.1993517017828001E-2</v>
      </c>
      <c r="V151">
        <v>70</v>
      </c>
      <c r="W151">
        <v>5.3191489361702003E-2</v>
      </c>
      <c r="X151">
        <v>0</v>
      </c>
      <c r="Y151">
        <v>0</v>
      </c>
      <c r="Z151">
        <v>66</v>
      </c>
      <c r="AA151">
        <v>3.7887485648679997E-2</v>
      </c>
      <c r="AB151">
        <v>118</v>
      </c>
      <c r="AC151">
        <v>4.7811993517018002E-2</v>
      </c>
      <c r="AD151">
        <v>413</v>
      </c>
      <c r="AE151">
        <v>0.16734197730956199</v>
      </c>
      <c r="AF151">
        <v>0.15384615384615399</v>
      </c>
      <c r="AG151">
        <v>7.10100273972603</v>
      </c>
      <c r="AH151">
        <v>65.5277999999999</v>
      </c>
      <c r="AI151">
        <v>0.13561173100000001</v>
      </c>
      <c r="AJ151">
        <v>20</v>
      </c>
      <c r="AK151">
        <v>0.3</v>
      </c>
      <c r="AL151">
        <v>6.5516485400000004</v>
      </c>
      <c r="AM151">
        <v>58.512839649999897</v>
      </c>
      <c r="AN151">
        <v>22</v>
      </c>
      <c r="AO151">
        <v>2.5581395348837001E-2</v>
      </c>
      <c r="AP151">
        <v>6.6416812000000006E-2</v>
      </c>
      <c r="AQ151">
        <v>0.20424856899999999</v>
      </c>
      <c r="AR151">
        <v>3.4800467529999999</v>
      </c>
      <c r="AS151">
        <v>0</v>
      </c>
      <c r="AT151">
        <v>3.119109602</v>
      </c>
      <c r="AU151">
        <v>2.5850891410048602</v>
      </c>
      <c r="AV151">
        <v>1.2276745834974601</v>
      </c>
      <c r="AW151">
        <v>6.9797406807131201</v>
      </c>
      <c r="AX151">
        <v>3.3147213754431402</v>
      </c>
      <c r="AY151">
        <v>2.58508914</v>
      </c>
      <c r="AZ151">
        <v>1.22767458</v>
      </c>
      <c r="BA151">
        <v>0.38776337100000002</v>
      </c>
      <c r="BB151">
        <v>0.18415118699999999</v>
      </c>
      <c r="BC151">
        <v>2.1973257689999999</v>
      </c>
      <c r="BD151">
        <v>1.0435233930000001</v>
      </c>
      <c r="BE151">
        <v>1.55105348460291</v>
      </c>
      <c r="BF151">
        <v>0.73660475009847604</v>
      </c>
      <c r="BG151">
        <v>1.93881685575364</v>
      </c>
      <c r="BH151">
        <v>0.92075593762309504</v>
      </c>
      <c r="BI151">
        <v>2.0680713128038799</v>
      </c>
      <c r="BJ151">
        <v>0.98213966679796805</v>
      </c>
      <c r="BK151">
        <v>5.2994327390599603</v>
      </c>
      <c r="BL151">
        <v>2.5167328961697901</v>
      </c>
      <c r="BM151">
        <v>6.0749594813614198</v>
      </c>
      <c r="BN151">
        <v>2.8850352712190301</v>
      </c>
      <c r="BO151">
        <v>5.4286871961102001</v>
      </c>
      <c r="BP151">
        <v>2.5781166253446601</v>
      </c>
      <c r="BQ151">
        <v>0</v>
      </c>
      <c r="BR151">
        <v>0</v>
      </c>
      <c r="BS151">
        <v>11.6329011345218</v>
      </c>
      <c r="BT151">
        <v>5.5245356257385696</v>
      </c>
      <c r="BU151">
        <v>1</v>
      </c>
      <c r="BV151">
        <v>6</v>
      </c>
      <c r="BW151">
        <v>5</v>
      </c>
      <c r="BX151">
        <v>5</v>
      </c>
      <c r="BY151">
        <v>43</v>
      </c>
      <c r="BZ151">
        <v>0</v>
      </c>
      <c r="CA151">
        <v>18</v>
      </c>
      <c r="CB151">
        <v>38</v>
      </c>
      <c r="CC151">
        <v>66</v>
      </c>
      <c r="CD151">
        <v>24</v>
      </c>
      <c r="CE151">
        <v>20</v>
      </c>
      <c r="CF151">
        <v>54</v>
      </c>
      <c r="CG151">
        <v>20</v>
      </c>
      <c r="CH151">
        <v>3</v>
      </c>
      <c r="CI151">
        <v>17</v>
      </c>
      <c r="CJ151">
        <v>12</v>
      </c>
      <c r="CK151">
        <v>15</v>
      </c>
      <c r="CL151">
        <v>16</v>
      </c>
      <c r="CM151">
        <v>41</v>
      </c>
      <c r="CN151">
        <v>47</v>
      </c>
      <c r="CO151">
        <v>42</v>
      </c>
      <c r="CP151">
        <v>0</v>
      </c>
      <c r="CQ151">
        <v>90</v>
      </c>
      <c r="CR151">
        <v>9</v>
      </c>
      <c r="CS151">
        <v>12</v>
      </c>
      <c r="CT151">
        <v>21</v>
      </c>
      <c r="CU151">
        <v>30</v>
      </c>
      <c r="CV151">
        <v>10</v>
      </c>
      <c r="CW151">
        <v>13</v>
      </c>
      <c r="CX151">
        <v>2</v>
      </c>
      <c r="CY151">
        <v>6</v>
      </c>
      <c r="CZ151">
        <v>17</v>
      </c>
      <c r="DA151">
        <v>19</v>
      </c>
      <c r="DB151">
        <v>5</v>
      </c>
      <c r="DC151">
        <v>6</v>
      </c>
      <c r="DD151">
        <v>7</v>
      </c>
      <c r="DE151">
        <v>9</v>
      </c>
      <c r="DF151">
        <v>7</v>
      </c>
      <c r="DG151">
        <v>11</v>
      </c>
      <c r="DH151">
        <v>17</v>
      </c>
      <c r="DI151">
        <v>23</v>
      </c>
      <c r="DJ151">
        <v>20</v>
      </c>
      <c r="DK151">
        <v>27</v>
      </c>
      <c r="DL151">
        <v>17</v>
      </c>
      <c r="DM151">
        <v>24</v>
      </c>
      <c r="DN151">
        <v>0</v>
      </c>
      <c r="DO151">
        <v>0</v>
      </c>
      <c r="DP151">
        <v>34</v>
      </c>
      <c r="DQ151">
        <v>46</v>
      </c>
      <c r="DR151">
        <v>1468560</v>
      </c>
      <c r="DS151">
        <v>68930</v>
      </c>
      <c r="DT151">
        <v>0</v>
      </c>
      <c r="DU151">
        <v>0</v>
      </c>
      <c r="DV151">
        <v>0</v>
      </c>
      <c r="DW151">
        <v>0</v>
      </c>
      <c r="DX151">
        <v>5.2611245967117998E-2</v>
      </c>
      <c r="DY151">
        <v>1.5050770400000001E-4</v>
      </c>
    </row>
    <row r="152" spans="1:129" x14ac:dyDescent="0.75">
      <c r="A152">
        <v>13220</v>
      </c>
      <c r="B152">
        <v>6111007610</v>
      </c>
      <c r="C152" t="s">
        <v>137</v>
      </c>
      <c r="F152" t="s">
        <v>140</v>
      </c>
      <c r="G152" t="s">
        <v>440</v>
      </c>
      <c r="H152" t="s">
        <v>441</v>
      </c>
      <c r="I152">
        <v>9</v>
      </c>
      <c r="J152">
        <v>4901</v>
      </c>
      <c r="K152">
        <v>4891</v>
      </c>
      <c r="L152">
        <v>3422</v>
      </c>
      <c r="M152">
        <v>1612</v>
      </c>
      <c r="N152">
        <v>1644</v>
      </c>
      <c r="O152">
        <v>2650</v>
      </c>
      <c r="P152">
        <v>0.19136612972012401</v>
      </c>
      <c r="Q152">
        <v>6.4193234263201004E-2</v>
      </c>
      <c r="R152">
        <v>1498</v>
      </c>
      <c r="S152">
        <v>0.30565190777392298</v>
      </c>
      <c r="T152">
        <v>377</v>
      </c>
      <c r="U152">
        <v>7.7080351666326E-2</v>
      </c>
      <c r="V152">
        <v>95</v>
      </c>
      <c r="W152">
        <v>3.5849056603774E-2</v>
      </c>
      <c r="X152">
        <v>32</v>
      </c>
      <c r="Y152">
        <v>1.985111662531E-2</v>
      </c>
      <c r="Z152">
        <v>114</v>
      </c>
      <c r="AA152">
        <v>3.3313851548802002E-2</v>
      </c>
      <c r="AB152">
        <v>303</v>
      </c>
      <c r="AC152">
        <v>6.1824117527034997E-2</v>
      </c>
      <c r="AD152">
        <v>657</v>
      </c>
      <c r="AE152">
        <v>0.13405427463782901</v>
      </c>
      <c r="AF152">
        <v>0.154871794871795</v>
      </c>
      <c r="AG152">
        <v>7.1496884931506797</v>
      </c>
      <c r="AH152">
        <v>65.697100000000006</v>
      </c>
      <c r="AI152">
        <v>0.13217186</v>
      </c>
      <c r="AJ152">
        <v>20</v>
      </c>
      <c r="AK152">
        <v>0.3</v>
      </c>
      <c r="AL152">
        <v>6.2053745327649201</v>
      </c>
      <c r="AM152">
        <v>94.517464202143699</v>
      </c>
      <c r="AN152">
        <v>37</v>
      </c>
      <c r="AO152">
        <v>2.2506082725061001E-2</v>
      </c>
      <c r="AP152">
        <v>6.5476860602110998E-2</v>
      </c>
      <c r="AQ152">
        <v>0.21954958306455499</v>
      </c>
      <c r="AR152">
        <v>4.2960189629533003</v>
      </c>
      <c r="AS152">
        <v>0</v>
      </c>
      <c r="AT152">
        <v>3.6570889008696699</v>
      </c>
      <c r="AU152">
        <v>4.0186887241226001</v>
      </c>
      <c r="AV152">
        <v>1.34805791952722</v>
      </c>
      <c r="AW152">
        <v>10.525137134606799</v>
      </c>
      <c r="AX152">
        <v>3.5306278844760501</v>
      </c>
      <c r="AY152">
        <v>3.8273226</v>
      </c>
      <c r="AZ152">
        <v>1.28386468</v>
      </c>
      <c r="BA152">
        <v>0.57409838999999996</v>
      </c>
      <c r="BB152">
        <v>0.19257970199999999</v>
      </c>
      <c r="BC152">
        <v>3.2532242099999999</v>
      </c>
      <c r="BD152">
        <v>1.091284978</v>
      </c>
      <c r="BE152">
        <v>2.2963935566414801</v>
      </c>
      <c r="BF152">
        <v>0.77031881115841205</v>
      </c>
      <c r="BG152">
        <v>4.7841532430031002</v>
      </c>
      <c r="BH152">
        <v>1.60483085658002</v>
      </c>
      <c r="BI152">
        <v>2.8704919458018598</v>
      </c>
      <c r="BJ152">
        <v>0.96289851394801496</v>
      </c>
      <c r="BK152">
        <v>7.8460113185250799</v>
      </c>
      <c r="BL152">
        <v>2.6319226047912401</v>
      </c>
      <c r="BM152">
        <v>9.5683064860062004</v>
      </c>
      <c r="BN152">
        <v>3.2096617131600498</v>
      </c>
      <c r="BO152">
        <v>9.3769403562860703</v>
      </c>
      <c r="BP152">
        <v>3.1454684788968401</v>
      </c>
      <c r="BQ152">
        <v>0</v>
      </c>
      <c r="BR152">
        <v>0</v>
      </c>
      <c r="BS152">
        <v>17.2229516748111</v>
      </c>
      <c r="BT152">
        <v>5.77739108368809</v>
      </c>
      <c r="BU152">
        <v>7</v>
      </c>
      <c r="BV152">
        <v>7</v>
      </c>
      <c r="BW152">
        <v>14</v>
      </c>
      <c r="BX152">
        <v>7</v>
      </c>
      <c r="BY152">
        <v>23</v>
      </c>
      <c r="BZ152">
        <v>22</v>
      </c>
      <c r="CA152">
        <v>16</v>
      </c>
      <c r="CB152">
        <v>59</v>
      </c>
      <c r="CC152">
        <v>48</v>
      </c>
      <c r="CD152">
        <v>25</v>
      </c>
      <c r="CE152">
        <v>21</v>
      </c>
      <c r="CF152">
        <v>55</v>
      </c>
      <c r="CG152">
        <v>20</v>
      </c>
      <c r="CH152">
        <v>3</v>
      </c>
      <c r="CI152">
        <v>17</v>
      </c>
      <c r="CJ152">
        <v>12</v>
      </c>
      <c r="CK152">
        <v>25</v>
      </c>
      <c r="CL152">
        <v>15</v>
      </c>
      <c r="CM152">
        <v>41</v>
      </c>
      <c r="CN152">
        <v>50</v>
      </c>
      <c r="CO152">
        <v>49</v>
      </c>
      <c r="CP152">
        <v>0</v>
      </c>
      <c r="CQ152">
        <v>90</v>
      </c>
      <c r="CR152">
        <v>13</v>
      </c>
      <c r="CS152">
        <v>14</v>
      </c>
      <c r="CT152">
        <v>30</v>
      </c>
      <c r="CU152">
        <v>31</v>
      </c>
      <c r="CV152">
        <v>13</v>
      </c>
      <c r="CW152">
        <v>13</v>
      </c>
      <c r="CX152">
        <v>7</v>
      </c>
      <c r="CY152">
        <v>7</v>
      </c>
      <c r="CZ152">
        <v>20</v>
      </c>
      <c r="DA152">
        <v>20</v>
      </c>
      <c r="DB152">
        <v>8</v>
      </c>
      <c r="DC152">
        <v>7</v>
      </c>
      <c r="DD152">
        <v>15</v>
      </c>
      <c r="DE152">
        <v>15</v>
      </c>
      <c r="DF152">
        <v>9</v>
      </c>
      <c r="DG152">
        <v>10</v>
      </c>
      <c r="DH152">
        <v>25</v>
      </c>
      <c r="DI152">
        <v>25</v>
      </c>
      <c r="DJ152">
        <v>28</v>
      </c>
      <c r="DK152">
        <v>30</v>
      </c>
      <c r="DL152">
        <v>27</v>
      </c>
      <c r="DM152">
        <v>28</v>
      </c>
      <c r="DN152">
        <v>0</v>
      </c>
      <c r="DO152">
        <v>0</v>
      </c>
      <c r="DP152">
        <v>47</v>
      </c>
      <c r="DQ152">
        <v>48</v>
      </c>
      <c r="DR152">
        <v>2003927</v>
      </c>
      <c r="DS152">
        <v>30697</v>
      </c>
      <c r="DT152">
        <v>0</v>
      </c>
      <c r="DU152">
        <v>1</v>
      </c>
      <c r="DV152">
        <v>0</v>
      </c>
      <c r="DW152">
        <v>0</v>
      </c>
      <c r="DX152">
        <v>6.0582102491398997E-2</v>
      </c>
      <c r="DY152">
        <v>1.9916762199999999E-4</v>
      </c>
    </row>
    <row r="153" spans="1:129" x14ac:dyDescent="0.75">
      <c r="A153">
        <v>13221</v>
      </c>
      <c r="B153">
        <v>6111007611</v>
      </c>
      <c r="C153" t="s">
        <v>138</v>
      </c>
      <c r="E153" t="s">
        <v>142</v>
      </c>
      <c r="F153" t="s">
        <v>140</v>
      </c>
      <c r="G153" t="s">
        <v>440</v>
      </c>
      <c r="H153" t="s">
        <v>441</v>
      </c>
      <c r="I153">
        <v>9</v>
      </c>
      <c r="J153">
        <v>4295</v>
      </c>
      <c r="K153">
        <v>4289</v>
      </c>
      <c r="L153">
        <v>2524</v>
      </c>
      <c r="M153">
        <v>966</v>
      </c>
      <c r="N153">
        <v>1033</v>
      </c>
      <c r="O153">
        <v>2306</v>
      </c>
      <c r="P153">
        <v>0.60814157341614306</v>
      </c>
      <c r="Q153">
        <v>0.197885854187826</v>
      </c>
      <c r="R153">
        <v>3838</v>
      </c>
      <c r="S153">
        <v>0.89359720605354998</v>
      </c>
      <c r="T153">
        <v>1384</v>
      </c>
      <c r="U153">
        <v>0.32268594077873602</v>
      </c>
      <c r="V153">
        <v>172</v>
      </c>
      <c r="W153">
        <v>7.4588031222897005E-2</v>
      </c>
      <c r="X153">
        <v>95</v>
      </c>
      <c r="Y153">
        <v>9.8343685300206998E-2</v>
      </c>
      <c r="Z153">
        <v>783</v>
      </c>
      <c r="AA153">
        <v>0.31022187004754298</v>
      </c>
      <c r="AB153">
        <v>216</v>
      </c>
      <c r="AC153">
        <v>5.0291036088475002E-2</v>
      </c>
      <c r="AD153">
        <v>344</v>
      </c>
      <c r="AE153">
        <v>8.0093131548312005E-2</v>
      </c>
      <c r="AF153">
        <v>0.183589743589745</v>
      </c>
      <c r="AG153">
        <v>7.0542167123287696</v>
      </c>
      <c r="AH153">
        <v>65.615679999999898</v>
      </c>
      <c r="AI153">
        <v>0.13298755700000001</v>
      </c>
      <c r="AJ153">
        <v>20</v>
      </c>
      <c r="AK153">
        <v>0.3</v>
      </c>
      <c r="AL153">
        <v>6.0503048642571597</v>
      </c>
      <c r="AM153">
        <v>915.74232487558595</v>
      </c>
      <c r="AN153">
        <v>319</v>
      </c>
      <c r="AO153">
        <v>0.308809293320425</v>
      </c>
      <c r="AP153">
        <v>7.2541352526499001E-2</v>
      </c>
      <c r="AQ153">
        <v>0.22746617264813199</v>
      </c>
      <c r="AR153">
        <v>6.6723928113032098</v>
      </c>
      <c r="AS153">
        <v>0</v>
      </c>
      <c r="AT153">
        <v>6.5871402662849601</v>
      </c>
      <c r="AU153">
        <v>11.5546898949067</v>
      </c>
      <c r="AV153">
        <v>3.75983122956869</v>
      </c>
      <c r="AW153">
        <v>33.447786537887801</v>
      </c>
      <c r="AX153">
        <v>10.8837219803304</v>
      </c>
      <c r="AY153">
        <v>12.16283146</v>
      </c>
      <c r="AZ153">
        <v>3.9577170800000001</v>
      </c>
      <c r="BA153">
        <v>1.824424719</v>
      </c>
      <c r="BB153">
        <v>0.59365756199999997</v>
      </c>
      <c r="BC153">
        <v>10.338406741</v>
      </c>
      <c r="BD153">
        <v>3.3640595179999999</v>
      </c>
      <c r="BE153">
        <v>7.2976988809937096</v>
      </c>
      <c r="BF153">
        <v>2.3746302502539098</v>
      </c>
      <c r="BG153">
        <v>51.083892166955998</v>
      </c>
      <c r="BH153">
        <v>16.6224117517773</v>
      </c>
      <c r="BI153">
        <v>35.272211258136203</v>
      </c>
      <c r="BJ153">
        <v>11.4773795428939</v>
      </c>
      <c r="BK153">
        <v>27.366370803726401</v>
      </c>
      <c r="BL153">
        <v>8.9048634384521606</v>
      </c>
      <c r="BM153">
        <v>31.623361817639399</v>
      </c>
      <c r="BN153">
        <v>10.290064417766899</v>
      </c>
      <c r="BO153">
        <v>39.529202272049197</v>
      </c>
      <c r="BP153">
        <v>12.862580522208599</v>
      </c>
      <c r="BQ153">
        <v>0</v>
      </c>
      <c r="BR153">
        <v>0</v>
      </c>
      <c r="BS153">
        <v>56.557166327701303</v>
      </c>
      <c r="BT153">
        <v>18.4033844394678</v>
      </c>
      <c r="BU153">
        <v>75</v>
      </c>
      <c r="BV153">
        <v>72</v>
      </c>
      <c r="BW153">
        <v>80</v>
      </c>
      <c r="BX153">
        <v>62</v>
      </c>
      <c r="BY153">
        <v>65</v>
      </c>
      <c r="BZ153">
        <v>67</v>
      </c>
      <c r="CA153">
        <v>83</v>
      </c>
      <c r="CB153">
        <v>42</v>
      </c>
      <c r="CC153">
        <v>16</v>
      </c>
      <c r="CD153">
        <v>59</v>
      </c>
      <c r="CE153">
        <v>19</v>
      </c>
      <c r="CF153">
        <v>55</v>
      </c>
      <c r="CG153">
        <v>20</v>
      </c>
      <c r="CH153">
        <v>3</v>
      </c>
      <c r="CI153">
        <v>17</v>
      </c>
      <c r="CJ153">
        <v>12</v>
      </c>
      <c r="CK153">
        <v>84</v>
      </c>
      <c r="CL153">
        <v>58</v>
      </c>
      <c r="CM153">
        <v>45</v>
      </c>
      <c r="CN153">
        <v>52</v>
      </c>
      <c r="CO153">
        <v>65</v>
      </c>
      <c r="CP153">
        <v>0</v>
      </c>
      <c r="CQ153">
        <v>93</v>
      </c>
      <c r="CR153">
        <v>33</v>
      </c>
      <c r="CS153">
        <v>34</v>
      </c>
      <c r="CT153">
        <v>71</v>
      </c>
      <c r="CU153">
        <v>71</v>
      </c>
      <c r="CV153">
        <v>34</v>
      </c>
      <c r="CW153">
        <v>35</v>
      </c>
      <c r="CX153">
        <v>36</v>
      </c>
      <c r="CY153">
        <v>35</v>
      </c>
      <c r="CZ153">
        <v>50</v>
      </c>
      <c r="DA153">
        <v>49</v>
      </c>
      <c r="DB153">
        <v>22</v>
      </c>
      <c r="DC153">
        <v>22</v>
      </c>
      <c r="DD153">
        <v>90</v>
      </c>
      <c r="DE153">
        <v>87</v>
      </c>
      <c r="DF153">
        <v>73</v>
      </c>
      <c r="DG153">
        <v>72</v>
      </c>
      <c r="DH153">
        <v>61</v>
      </c>
      <c r="DI153">
        <v>64</v>
      </c>
      <c r="DJ153">
        <v>67</v>
      </c>
      <c r="DK153">
        <v>68</v>
      </c>
      <c r="DL153">
        <v>78</v>
      </c>
      <c r="DM153">
        <v>79</v>
      </c>
      <c r="DN153">
        <v>0</v>
      </c>
      <c r="DO153">
        <v>0</v>
      </c>
      <c r="DP153">
        <v>95</v>
      </c>
      <c r="DQ153">
        <v>91</v>
      </c>
      <c r="DR153">
        <v>2286586</v>
      </c>
      <c r="DS153">
        <v>0</v>
      </c>
      <c r="DT153">
        <v>0</v>
      </c>
      <c r="DU153">
        <v>2</v>
      </c>
      <c r="DV153">
        <v>2</v>
      </c>
      <c r="DW153">
        <v>2</v>
      </c>
      <c r="DX153">
        <v>0.10017687980131</v>
      </c>
      <c r="DY153">
        <v>2.2386583199999999E-4</v>
      </c>
    </row>
    <row r="154" spans="1:129" x14ac:dyDescent="0.75">
      <c r="A154">
        <v>13222</v>
      </c>
      <c r="B154">
        <v>6111007612</v>
      </c>
      <c r="C154" t="s">
        <v>137</v>
      </c>
      <c r="F154" t="s">
        <v>140</v>
      </c>
      <c r="G154" t="s">
        <v>440</v>
      </c>
      <c r="H154" t="s">
        <v>441</v>
      </c>
      <c r="I154">
        <v>9</v>
      </c>
      <c r="J154">
        <v>4700</v>
      </c>
      <c r="K154">
        <v>4693</v>
      </c>
      <c r="L154">
        <v>3274</v>
      </c>
      <c r="M154">
        <v>1777</v>
      </c>
      <c r="N154">
        <v>1844</v>
      </c>
      <c r="O154">
        <v>2517</v>
      </c>
      <c r="P154">
        <v>0.38443113555272401</v>
      </c>
      <c r="Q154">
        <v>0.121497192957216</v>
      </c>
      <c r="R154">
        <v>2504</v>
      </c>
      <c r="S154">
        <v>0.53276595744680799</v>
      </c>
      <c r="T154">
        <v>1108</v>
      </c>
      <c r="U154">
        <v>0.23609631365864001</v>
      </c>
      <c r="V154">
        <v>148</v>
      </c>
      <c r="W154">
        <v>5.8800158919347999E-2</v>
      </c>
      <c r="X154">
        <v>96</v>
      </c>
      <c r="Y154">
        <v>5.4023635340461E-2</v>
      </c>
      <c r="Z154">
        <v>363</v>
      </c>
      <c r="AA154">
        <v>0.11087354917532</v>
      </c>
      <c r="AB154">
        <v>285</v>
      </c>
      <c r="AC154">
        <v>6.063829787234E-2</v>
      </c>
      <c r="AD154">
        <v>655</v>
      </c>
      <c r="AE154">
        <v>0.139361702127659</v>
      </c>
      <c r="AF154">
        <v>0.14769230769230901</v>
      </c>
      <c r="AG154">
        <v>7.0409679452054803</v>
      </c>
      <c r="AH154">
        <v>65.309579999999897</v>
      </c>
      <c r="AI154">
        <v>0.131898925</v>
      </c>
      <c r="AJ154">
        <v>20</v>
      </c>
      <c r="AK154">
        <v>0.3</v>
      </c>
      <c r="AL154">
        <v>6.49865640722801</v>
      </c>
      <c r="AM154">
        <v>640.56478614687501</v>
      </c>
      <c r="AN154">
        <v>59</v>
      </c>
      <c r="AO154">
        <v>3.1995661605205998E-2</v>
      </c>
      <c r="AP154">
        <v>7.0128271216627999E-2</v>
      </c>
      <c r="AQ154">
        <v>0.23745052892091001</v>
      </c>
      <c r="AR154">
        <v>5.9221682734932397</v>
      </c>
      <c r="AS154">
        <v>0</v>
      </c>
      <c r="AT154">
        <v>9.9621148328871492</v>
      </c>
      <c r="AU154">
        <v>7.3041915755017497</v>
      </c>
      <c r="AV154">
        <v>2.3084466661871001</v>
      </c>
      <c r="AW154">
        <v>20.374850184294299</v>
      </c>
      <c r="AX154">
        <v>6.4393512267324402</v>
      </c>
      <c r="AY154">
        <v>7.3041915839999998</v>
      </c>
      <c r="AZ154">
        <v>2.3084466670000001</v>
      </c>
      <c r="BA154">
        <v>1.1532934079999999</v>
      </c>
      <c r="BB154">
        <v>0.36449157900000001</v>
      </c>
      <c r="BC154">
        <v>6.535329312</v>
      </c>
      <c r="BD154">
        <v>2.0654522809999998</v>
      </c>
      <c r="BE154">
        <v>4.6131736266326797</v>
      </c>
      <c r="BF154">
        <v>1.4579663154865901</v>
      </c>
      <c r="BG154">
        <v>29.601197437559701</v>
      </c>
      <c r="BH154">
        <v>9.3552838577056292</v>
      </c>
      <c r="BI154">
        <v>6.9197604399490302</v>
      </c>
      <c r="BJ154">
        <v>2.18694947322988</v>
      </c>
      <c r="BK154">
        <v>16.530538828767099</v>
      </c>
      <c r="BL154">
        <v>5.2243792971602803</v>
      </c>
      <c r="BM154">
        <v>20.374850184294299</v>
      </c>
      <c r="BN154">
        <v>6.4393512267324402</v>
      </c>
      <c r="BO154">
        <v>23.450299268716101</v>
      </c>
      <c r="BP154">
        <v>7.4113287703901696</v>
      </c>
      <c r="BQ154">
        <v>0</v>
      </c>
      <c r="BR154">
        <v>0</v>
      </c>
      <c r="BS154">
        <v>36.136526741955997</v>
      </c>
      <c r="BT154">
        <v>11.420736137978301</v>
      </c>
      <c r="BU154">
        <v>39</v>
      </c>
      <c r="BV154">
        <v>42</v>
      </c>
      <c r="BW154">
        <v>38</v>
      </c>
      <c r="BX154">
        <v>46</v>
      </c>
      <c r="BY154">
        <v>50</v>
      </c>
      <c r="BZ154">
        <v>46</v>
      </c>
      <c r="CA154">
        <v>48</v>
      </c>
      <c r="CB154">
        <v>58</v>
      </c>
      <c r="CC154">
        <v>51</v>
      </c>
      <c r="CD154">
        <v>19</v>
      </c>
      <c r="CE154">
        <v>19</v>
      </c>
      <c r="CF154">
        <v>53</v>
      </c>
      <c r="CG154">
        <v>19</v>
      </c>
      <c r="CH154">
        <v>3</v>
      </c>
      <c r="CI154">
        <v>17</v>
      </c>
      <c r="CJ154">
        <v>12</v>
      </c>
      <c r="CK154">
        <v>77</v>
      </c>
      <c r="CL154">
        <v>18</v>
      </c>
      <c r="CM154">
        <v>43</v>
      </c>
      <c r="CN154">
        <v>53</v>
      </c>
      <c r="CO154">
        <v>61</v>
      </c>
      <c r="CP154">
        <v>0</v>
      </c>
      <c r="CQ154">
        <v>94</v>
      </c>
      <c r="CR154">
        <v>21</v>
      </c>
      <c r="CS154">
        <v>23</v>
      </c>
      <c r="CT154">
        <v>51</v>
      </c>
      <c r="CU154">
        <v>51</v>
      </c>
      <c r="CV154">
        <v>23</v>
      </c>
      <c r="CW154">
        <v>23</v>
      </c>
      <c r="CX154">
        <v>23</v>
      </c>
      <c r="CY154">
        <v>24</v>
      </c>
      <c r="CZ154">
        <v>35</v>
      </c>
      <c r="DA154">
        <v>37</v>
      </c>
      <c r="DB154">
        <v>15</v>
      </c>
      <c r="DC154">
        <v>14</v>
      </c>
      <c r="DD154">
        <v>66</v>
      </c>
      <c r="DE154">
        <v>67</v>
      </c>
      <c r="DF154">
        <v>21</v>
      </c>
      <c r="DG154">
        <v>21</v>
      </c>
      <c r="DH154">
        <v>44</v>
      </c>
      <c r="DI154">
        <v>46</v>
      </c>
      <c r="DJ154">
        <v>49</v>
      </c>
      <c r="DK154">
        <v>50</v>
      </c>
      <c r="DL154">
        <v>56</v>
      </c>
      <c r="DM154">
        <v>57</v>
      </c>
      <c r="DN154">
        <v>0</v>
      </c>
      <c r="DO154">
        <v>0</v>
      </c>
      <c r="DP154">
        <v>76</v>
      </c>
      <c r="DQ154">
        <v>76</v>
      </c>
      <c r="DR154">
        <v>3290151</v>
      </c>
      <c r="DS154">
        <v>0</v>
      </c>
      <c r="DT154">
        <v>0</v>
      </c>
      <c r="DU154">
        <v>0</v>
      </c>
      <c r="DV154">
        <v>0</v>
      </c>
      <c r="DW154">
        <v>0</v>
      </c>
      <c r="DX154">
        <v>0.13201831918977899</v>
      </c>
      <c r="DY154">
        <v>3.2209565649999998E-4</v>
      </c>
    </row>
    <row r="155" spans="1:129" x14ac:dyDescent="0.75">
      <c r="A155">
        <v>13223</v>
      </c>
      <c r="B155">
        <v>6111007613</v>
      </c>
      <c r="C155" t="s">
        <v>137</v>
      </c>
      <c r="D155" t="s">
        <v>138</v>
      </c>
      <c r="F155" t="s">
        <v>140</v>
      </c>
      <c r="G155" t="s">
        <v>440</v>
      </c>
      <c r="H155" t="s">
        <v>441</v>
      </c>
      <c r="I155">
        <v>9</v>
      </c>
      <c r="J155">
        <v>4645</v>
      </c>
      <c r="K155">
        <v>4645</v>
      </c>
      <c r="L155">
        <v>3071</v>
      </c>
      <c r="M155">
        <v>1480</v>
      </c>
      <c r="N155">
        <v>1513</v>
      </c>
      <c r="O155">
        <v>2380</v>
      </c>
      <c r="P155">
        <v>0.28955866523143098</v>
      </c>
      <c r="Q155">
        <v>8.7694294282214993E-2</v>
      </c>
      <c r="R155">
        <v>2026</v>
      </c>
      <c r="S155">
        <v>0.43616792249730801</v>
      </c>
      <c r="T155">
        <v>664</v>
      </c>
      <c r="U155">
        <v>0.142949407965554</v>
      </c>
      <c r="V155">
        <v>110</v>
      </c>
      <c r="W155">
        <v>4.6218487394957999E-2</v>
      </c>
      <c r="X155">
        <v>40</v>
      </c>
      <c r="Y155">
        <v>2.7027027027027001E-2</v>
      </c>
      <c r="Z155">
        <v>207</v>
      </c>
      <c r="AA155">
        <v>6.7404754151742005E-2</v>
      </c>
      <c r="AB155">
        <v>399</v>
      </c>
      <c r="AC155">
        <v>8.5898815931108999E-2</v>
      </c>
      <c r="AD155">
        <v>611</v>
      </c>
      <c r="AE155">
        <v>0.13153928955866501</v>
      </c>
      <c r="AF155">
        <v>0.154871794871795</v>
      </c>
      <c r="AG155">
        <v>7.19124328767123</v>
      </c>
      <c r="AH155">
        <v>66.138940000000005</v>
      </c>
      <c r="AI155">
        <v>0.12722568100000001</v>
      </c>
      <c r="AJ155">
        <v>20</v>
      </c>
      <c r="AK155">
        <v>0.3</v>
      </c>
      <c r="AL155">
        <v>5.61250620002403</v>
      </c>
      <c r="AM155">
        <v>162.100266892788</v>
      </c>
      <c r="AN155">
        <v>111</v>
      </c>
      <c r="AO155">
        <v>7.3364177131527E-2</v>
      </c>
      <c r="AP155">
        <v>7.5675652332531998E-2</v>
      </c>
      <c r="AQ155">
        <v>0.248412594265224</v>
      </c>
      <c r="AR155">
        <v>3.7840980736883001</v>
      </c>
      <c r="AS155">
        <v>0</v>
      </c>
      <c r="AT155">
        <v>2.5571715218437499</v>
      </c>
      <c r="AU155">
        <v>6.3702906350914796</v>
      </c>
      <c r="AV155">
        <v>1.92927447420873</v>
      </c>
      <c r="AW155">
        <v>16.504843918191501</v>
      </c>
      <c r="AX155">
        <v>4.9985747740862498</v>
      </c>
      <c r="AY155">
        <v>5.2120559699999998</v>
      </c>
      <c r="AZ155">
        <v>1.578497292</v>
      </c>
      <c r="BA155">
        <v>0.86867599500000003</v>
      </c>
      <c r="BB155">
        <v>0.26308288200000002</v>
      </c>
      <c r="BC155">
        <v>4.9224973050000003</v>
      </c>
      <c r="BD155">
        <v>1.4908029979999999</v>
      </c>
      <c r="BE155">
        <v>3.1851453175457398</v>
      </c>
      <c r="BF155">
        <v>0.964637237104365</v>
      </c>
      <c r="BG155">
        <v>11.2927879440258</v>
      </c>
      <c r="BH155">
        <v>3.4200774770063802</v>
      </c>
      <c r="BI155">
        <v>8.3972012917114895</v>
      </c>
      <c r="BJ155">
        <v>2.54313453418423</v>
      </c>
      <c r="BK155">
        <v>13.3196986006458</v>
      </c>
      <c r="BL155">
        <v>4.0339375369818899</v>
      </c>
      <c r="BM155">
        <v>15.636167922497201</v>
      </c>
      <c r="BN155">
        <v>4.7354918912396098</v>
      </c>
      <c r="BO155">
        <v>13.030139935414301</v>
      </c>
      <c r="BP155">
        <v>3.9462432426996701</v>
      </c>
      <c r="BQ155">
        <v>0</v>
      </c>
      <c r="BR155">
        <v>0</v>
      </c>
      <c r="BS155">
        <v>25.770721205597301</v>
      </c>
      <c r="BT155">
        <v>7.8047921911171301</v>
      </c>
      <c r="BU155">
        <v>23</v>
      </c>
      <c r="BV155">
        <v>21</v>
      </c>
      <c r="BW155">
        <v>27</v>
      </c>
      <c r="BX155">
        <v>24</v>
      </c>
      <c r="BY155">
        <v>35</v>
      </c>
      <c r="BZ155">
        <v>28</v>
      </c>
      <c r="CA155">
        <v>32</v>
      </c>
      <c r="CB155">
        <v>85</v>
      </c>
      <c r="CC155">
        <v>47</v>
      </c>
      <c r="CD155">
        <v>25</v>
      </c>
      <c r="CE155">
        <v>22</v>
      </c>
      <c r="CF155">
        <v>57</v>
      </c>
      <c r="CG155">
        <v>18</v>
      </c>
      <c r="CH155">
        <v>3</v>
      </c>
      <c r="CI155">
        <v>17</v>
      </c>
      <c r="CJ155">
        <v>11</v>
      </c>
      <c r="CK155">
        <v>39</v>
      </c>
      <c r="CL155">
        <v>29</v>
      </c>
      <c r="CM155">
        <v>46</v>
      </c>
      <c r="CN155">
        <v>54</v>
      </c>
      <c r="CO155">
        <v>45</v>
      </c>
      <c r="CP155">
        <v>0</v>
      </c>
      <c r="CQ155">
        <v>89</v>
      </c>
      <c r="CR155">
        <v>19</v>
      </c>
      <c r="CS155">
        <v>19</v>
      </c>
      <c r="CT155">
        <v>44</v>
      </c>
      <c r="CU155">
        <v>42</v>
      </c>
      <c r="CV155">
        <v>17</v>
      </c>
      <c r="CW155">
        <v>16</v>
      </c>
      <c r="CX155">
        <v>15</v>
      </c>
      <c r="CY155">
        <v>15</v>
      </c>
      <c r="CZ155">
        <v>27</v>
      </c>
      <c r="DA155">
        <v>27</v>
      </c>
      <c r="DB155">
        <v>10</v>
      </c>
      <c r="DC155">
        <v>9</v>
      </c>
      <c r="DD155">
        <v>31</v>
      </c>
      <c r="DE155">
        <v>29</v>
      </c>
      <c r="DF155">
        <v>25</v>
      </c>
      <c r="DG155">
        <v>23</v>
      </c>
      <c r="DH155">
        <v>38</v>
      </c>
      <c r="DI155">
        <v>37</v>
      </c>
      <c r="DJ155">
        <v>41</v>
      </c>
      <c r="DK155">
        <v>40</v>
      </c>
      <c r="DL155">
        <v>35</v>
      </c>
      <c r="DM155">
        <v>34</v>
      </c>
      <c r="DN155">
        <v>0</v>
      </c>
      <c r="DO155">
        <v>0</v>
      </c>
      <c r="DP155">
        <v>62</v>
      </c>
      <c r="DQ155">
        <v>61</v>
      </c>
      <c r="DR155">
        <v>9025608</v>
      </c>
      <c r="DS155">
        <v>61223</v>
      </c>
      <c r="DT155">
        <v>0</v>
      </c>
      <c r="DU155">
        <v>2</v>
      </c>
      <c r="DV155">
        <v>0</v>
      </c>
      <c r="DW155">
        <v>0</v>
      </c>
      <c r="DX155">
        <v>0.19815774530413</v>
      </c>
      <c r="DY155">
        <v>8.8957787649999998E-4</v>
      </c>
    </row>
    <row r="156" spans="1:129" x14ac:dyDescent="0.75">
      <c r="A156">
        <v>13224</v>
      </c>
      <c r="B156">
        <v>6111007614</v>
      </c>
      <c r="C156" t="s">
        <v>137</v>
      </c>
      <c r="F156" t="s">
        <v>140</v>
      </c>
      <c r="G156" t="s">
        <v>440</v>
      </c>
      <c r="H156" t="s">
        <v>441</v>
      </c>
      <c r="I156">
        <v>9</v>
      </c>
      <c r="J156">
        <v>7847</v>
      </c>
      <c r="K156">
        <v>7847</v>
      </c>
      <c r="L156">
        <v>5312</v>
      </c>
      <c r="M156">
        <v>2324</v>
      </c>
      <c r="N156">
        <v>2415</v>
      </c>
      <c r="O156">
        <v>4190</v>
      </c>
      <c r="P156">
        <v>0.34146807697209097</v>
      </c>
      <c r="Q156">
        <v>0.10941265534176201</v>
      </c>
      <c r="R156">
        <v>4299</v>
      </c>
      <c r="S156">
        <v>0.54785268255384201</v>
      </c>
      <c r="T156">
        <v>1060</v>
      </c>
      <c r="U156">
        <v>0.13508347139033999</v>
      </c>
      <c r="V156">
        <v>317</v>
      </c>
      <c r="W156">
        <v>7.5656324582338993E-2</v>
      </c>
      <c r="X156">
        <v>169</v>
      </c>
      <c r="Y156">
        <v>7.2719449225473007E-2</v>
      </c>
      <c r="Z156">
        <v>534</v>
      </c>
      <c r="AA156">
        <v>0.100527108433734</v>
      </c>
      <c r="AB156">
        <v>613</v>
      </c>
      <c r="AC156">
        <v>7.8119026379508003E-2</v>
      </c>
      <c r="AD156">
        <v>1047</v>
      </c>
      <c r="AE156">
        <v>0.13342678730725099</v>
      </c>
      <c r="AF156">
        <v>0.16307692307692401</v>
      </c>
      <c r="AG156">
        <v>6.9469013972602696</v>
      </c>
      <c r="AH156">
        <v>66.981790000000004</v>
      </c>
      <c r="AI156">
        <v>0.118591276</v>
      </c>
      <c r="AJ156">
        <v>20</v>
      </c>
      <c r="AK156">
        <v>0.3</v>
      </c>
      <c r="AL156">
        <v>4.9782239038830802</v>
      </c>
      <c r="AM156">
        <v>389.96190428965798</v>
      </c>
      <c r="AN156">
        <v>143</v>
      </c>
      <c r="AO156">
        <v>5.9213250517598001E-2</v>
      </c>
      <c r="AP156">
        <v>7.8499674049825996E-2</v>
      </c>
      <c r="AQ156">
        <v>0.187570759408351</v>
      </c>
      <c r="AR156">
        <v>1.6869875855113401</v>
      </c>
      <c r="AS156">
        <v>0</v>
      </c>
      <c r="AT156">
        <v>7.00991416128893</v>
      </c>
      <c r="AU156">
        <v>5.8049573085255401</v>
      </c>
      <c r="AV156">
        <v>1.8600151408099499</v>
      </c>
      <c r="AW156">
        <v>20.488084618325399</v>
      </c>
      <c r="AX156">
        <v>6.5647593205057202</v>
      </c>
      <c r="AY156">
        <v>5.4634892319999997</v>
      </c>
      <c r="AZ156">
        <v>1.75060248</v>
      </c>
      <c r="BA156">
        <v>1.0244042310000001</v>
      </c>
      <c r="BB156">
        <v>0.32823796500000002</v>
      </c>
      <c r="BC156">
        <v>5.8049573089999997</v>
      </c>
      <c r="BD156">
        <v>1.860015135</v>
      </c>
      <c r="BE156">
        <v>3.7561488466930002</v>
      </c>
      <c r="BF156">
        <v>1.2035392087593799</v>
      </c>
      <c r="BG156">
        <v>22.878361157130001</v>
      </c>
      <c r="BH156">
        <v>7.33064790789805</v>
      </c>
      <c r="BI156">
        <v>8.8781700012743592</v>
      </c>
      <c r="BJ156">
        <v>2.8447290388858102</v>
      </c>
      <c r="BK156">
        <v>16.390467694660298</v>
      </c>
      <c r="BL156">
        <v>5.2518074564045696</v>
      </c>
      <c r="BM156">
        <v>15.024595386772001</v>
      </c>
      <c r="BN156">
        <v>4.8141568350375197</v>
      </c>
      <c r="BO156">
        <v>7.5122976933860004</v>
      </c>
      <c r="BP156">
        <v>2.4070784175187598</v>
      </c>
      <c r="BQ156">
        <v>0</v>
      </c>
      <c r="BR156">
        <v>0</v>
      </c>
      <c r="BS156">
        <v>31.7565311584044</v>
      </c>
      <c r="BT156">
        <v>10.1753769467838</v>
      </c>
      <c r="BU156">
        <v>32</v>
      </c>
      <c r="BV156">
        <v>35</v>
      </c>
      <c r="BW156">
        <v>40</v>
      </c>
      <c r="BX156">
        <v>22</v>
      </c>
      <c r="BY156">
        <v>66</v>
      </c>
      <c r="BZ156">
        <v>56</v>
      </c>
      <c r="CA156">
        <v>45</v>
      </c>
      <c r="CB156">
        <v>79</v>
      </c>
      <c r="CC156">
        <v>48</v>
      </c>
      <c r="CD156">
        <v>34</v>
      </c>
      <c r="CE156">
        <v>17</v>
      </c>
      <c r="CF156">
        <v>60</v>
      </c>
      <c r="CG156">
        <v>16</v>
      </c>
      <c r="CH156">
        <v>3</v>
      </c>
      <c r="CI156">
        <v>17</v>
      </c>
      <c r="CJ156">
        <v>11</v>
      </c>
      <c r="CK156">
        <v>67</v>
      </c>
      <c r="CL156">
        <v>26</v>
      </c>
      <c r="CM156">
        <v>48</v>
      </c>
      <c r="CN156">
        <v>44</v>
      </c>
      <c r="CO156">
        <v>22</v>
      </c>
      <c r="CP156">
        <v>0</v>
      </c>
      <c r="CQ156">
        <v>93</v>
      </c>
      <c r="CR156">
        <v>18</v>
      </c>
      <c r="CS156">
        <v>19</v>
      </c>
      <c r="CT156">
        <v>51</v>
      </c>
      <c r="CU156">
        <v>51</v>
      </c>
      <c r="CV156">
        <v>18</v>
      </c>
      <c r="CW156">
        <v>18</v>
      </c>
      <c r="CX156">
        <v>20</v>
      </c>
      <c r="CY156">
        <v>21</v>
      </c>
      <c r="CZ156">
        <v>32</v>
      </c>
      <c r="DA156">
        <v>34</v>
      </c>
      <c r="DB156">
        <v>12</v>
      </c>
      <c r="DC156">
        <v>11</v>
      </c>
      <c r="DD156">
        <v>55</v>
      </c>
      <c r="DE156">
        <v>56</v>
      </c>
      <c r="DF156">
        <v>26</v>
      </c>
      <c r="DG156">
        <v>26</v>
      </c>
      <c r="DH156">
        <v>44</v>
      </c>
      <c r="DI156">
        <v>46</v>
      </c>
      <c r="DJ156">
        <v>40</v>
      </c>
      <c r="DK156">
        <v>41</v>
      </c>
      <c r="DL156">
        <v>22</v>
      </c>
      <c r="DM156">
        <v>22</v>
      </c>
      <c r="DN156">
        <v>0</v>
      </c>
      <c r="DO156">
        <v>0</v>
      </c>
      <c r="DP156">
        <v>71</v>
      </c>
      <c r="DQ156">
        <v>72</v>
      </c>
      <c r="DR156">
        <v>84426770</v>
      </c>
      <c r="DS156">
        <v>91106</v>
      </c>
      <c r="DT156">
        <v>0</v>
      </c>
      <c r="DU156">
        <v>0</v>
      </c>
      <c r="DV156">
        <v>0</v>
      </c>
      <c r="DW156">
        <v>0</v>
      </c>
      <c r="DX156">
        <v>0.53993732466007105</v>
      </c>
      <c r="DY156">
        <v>8.2793200285000007E-3</v>
      </c>
    </row>
    <row r="157" spans="1:129" x14ac:dyDescent="0.75">
      <c r="A157">
        <v>13225</v>
      </c>
      <c r="B157">
        <v>6111007700</v>
      </c>
      <c r="C157" t="s">
        <v>137</v>
      </c>
      <c r="D157" t="s">
        <v>138</v>
      </c>
      <c r="F157" t="s">
        <v>140</v>
      </c>
      <c r="G157" t="s">
        <v>440</v>
      </c>
      <c r="H157" t="s">
        <v>441</v>
      </c>
      <c r="I157">
        <v>9</v>
      </c>
      <c r="J157">
        <v>5875</v>
      </c>
      <c r="K157">
        <v>5857</v>
      </c>
      <c r="L157">
        <v>4134</v>
      </c>
      <c r="M157">
        <v>2241</v>
      </c>
      <c r="N157">
        <v>2311</v>
      </c>
      <c r="O157">
        <v>3218</v>
      </c>
      <c r="P157">
        <v>0.32119840598084098</v>
      </c>
      <c r="Q157">
        <v>0.12494701068717901</v>
      </c>
      <c r="R157">
        <v>2442</v>
      </c>
      <c r="S157">
        <v>0.41565957446808499</v>
      </c>
      <c r="T157">
        <v>1328</v>
      </c>
      <c r="U157">
        <v>0.226737237493597</v>
      </c>
      <c r="V157">
        <v>167</v>
      </c>
      <c r="W157">
        <v>5.1895587321318E-2</v>
      </c>
      <c r="X157">
        <v>116</v>
      </c>
      <c r="Y157">
        <v>5.1762605979472999E-2</v>
      </c>
      <c r="Z157">
        <v>496</v>
      </c>
      <c r="AA157">
        <v>0.119980648282535</v>
      </c>
      <c r="AB157">
        <v>357</v>
      </c>
      <c r="AC157">
        <v>6.0765957446808003E-2</v>
      </c>
      <c r="AD157">
        <v>836</v>
      </c>
      <c r="AE157">
        <v>0.14229787234042501</v>
      </c>
      <c r="AF157">
        <v>0.17435897435897399</v>
      </c>
      <c r="AG157">
        <v>7.2788402739725999</v>
      </c>
      <c r="AH157">
        <v>66.909630000000007</v>
      </c>
      <c r="AI157">
        <v>0.123573986</v>
      </c>
      <c r="AJ157">
        <v>20</v>
      </c>
      <c r="AK157">
        <v>0.3</v>
      </c>
      <c r="AL157">
        <v>5.0569395670445996</v>
      </c>
      <c r="AM157">
        <v>312.22359295170298</v>
      </c>
      <c r="AN157">
        <v>179</v>
      </c>
      <c r="AO157">
        <v>7.7455646906101003E-2</v>
      </c>
      <c r="AP157">
        <v>5.5556130453531999E-2</v>
      </c>
      <c r="AQ157">
        <v>0.209824747854399</v>
      </c>
      <c r="AR157">
        <v>1.7843950785198199</v>
      </c>
      <c r="AS157">
        <v>1.0358695356170999</v>
      </c>
      <c r="AT157">
        <v>3.1829119222905802</v>
      </c>
      <c r="AU157">
        <v>7.7087617435401796</v>
      </c>
      <c r="AV157">
        <v>2.9987282564922899</v>
      </c>
      <c r="AW157">
        <v>19.271904358850399</v>
      </c>
      <c r="AX157">
        <v>7.4968206412307401</v>
      </c>
      <c r="AY157">
        <v>5.4603729019999996</v>
      </c>
      <c r="AZ157">
        <v>2.1240991870000001</v>
      </c>
      <c r="BA157">
        <v>0.96359521800000003</v>
      </c>
      <c r="BB157">
        <v>0.37484103299999999</v>
      </c>
      <c r="BC157">
        <v>5.4603729019999996</v>
      </c>
      <c r="BD157">
        <v>2.1240991870000001</v>
      </c>
      <c r="BE157">
        <v>3.5331824657892499</v>
      </c>
      <c r="BF157">
        <v>1.3744171175589599</v>
      </c>
      <c r="BG157">
        <v>19.271904358850399</v>
      </c>
      <c r="BH157">
        <v>7.4968206412307401</v>
      </c>
      <c r="BI157">
        <v>9.6359521794252299</v>
      </c>
      <c r="BJ157">
        <v>3.7484103206153701</v>
      </c>
      <c r="BK157">
        <v>11.2419442093294</v>
      </c>
      <c r="BL157">
        <v>4.3731453740512602</v>
      </c>
      <c r="BM157">
        <v>15.7387218930612</v>
      </c>
      <c r="BN157">
        <v>6.1224035236717702</v>
      </c>
      <c r="BO157">
        <v>7.3875633375593397</v>
      </c>
      <c r="BP157">
        <v>2.8737812458051102</v>
      </c>
      <c r="BQ157">
        <v>22.805086824639702</v>
      </c>
      <c r="BR157">
        <v>8.8712377587897002</v>
      </c>
      <c r="BS157">
        <v>28.907856538275599</v>
      </c>
      <c r="BT157">
        <v>11.245230961846101</v>
      </c>
      <c r="BU157">
        <v>28</v>
      </c>
      <c r="BV157">
        <v>44</v>
      </c>
      <c r="BW157">
        <v>25</v>
      </c>
      <c r="BX157">
        <v>44</v>
      </c>
      <c r="BY157">
        <v>41</v>
      </c>
      <c r="BZ157">
        <v>45</v>
      </c>
      <c r="CA157">
        <v>51</v>
      </c>
      <c r="CB157">
        <v>58</v>
      </c>
      <c r="CC157">
        <v>53</v>
      </c>
      <c r="CD157">
        <v>49</v>
      </c>
      <c r="CE157">
        <v>24</v>
      </c>
      <c r="CF157">
        <v>60</v>
      </c>
      <c r="CG157">
        <v>17</v>
      </c>
      <c r="CH157">
        <v>3</v>
      </c>
      <c r="CI157">
        <v>17</v>
      </c>
      <c r="CJ157">
        <v>11</v>
      </c>
      <c r="CK157">
        <v>60</v>
      </c>
      <c r="CL157">
        <v>30</v>
      </c>
      <c r="CM157">
        <v>35</v>
      </c>
      <c r="CN157">
        <v>49</v>
      </c>
      <c r="CO157">
        <v>23</v>
      </c>
      <c r="CP157">
        <v>71</v>
      </c>
      <c r="CQ157">
        <v>90</v>
      </c>
      <c r="CR157">
        <v>23</v>
      </c>
      <c r="CS157">
        <v>28</v>
      </c>
      <c r="CT157">
        <v>49</v>
      </c>
      <c r="CU157">
        <v>56</v>
      </c>
      <c r="CV157">
        <v>18</v>
      </c>
      <c r="CW157">
        <v>21</v>
      </c>
      <c r="CX157">
        <v>18</v>
      </c>
      <c r="CY157">
        <v>25</v>
      </c>
      <c r="CZ157">
        <v>30</v>
      </c>
      <c r="DA157">
        <v>38</v>
      </c>
      <c r="DB157">
        <v>11</v>
      </c>
      <c r="DC157">
        <v>13</v>
      </c>
      <c r="DD157">
        <v>48</v>
      </c>
      <c r="DE157">
        <v>57</v>
      </c>
      <c r="DF157">
        <v>28</v>
      </c>
      <c r="DG157">
        <v>32</v>
      </c>
      <c r="DH157">
        <v>33</v>
      </c>
      <c r="DI157">
        <v>40</v>
      </c>
      <c r="DJ157">
        <v>41</v>
      </c>
      <c r="DK157">
        <v>48</v>
      </c>
      <c r="DL157">
        <v>22</v>
      </c>
      <c r="DM157">
        <v>26</v>
      </c>
      <c r="DN157">
        <v>70</v>
      </c>
      <c r="DO157">
        <v>74</v>
      </c>
      <c r="DP157">
        <v>67</v>
      </c>
      <c r="DQ157">
        <v>76</v>
      </c>
      <c r="DR157">
        <v>13921935</v>
      </c>
      <c r="DS157">
        <v>911578</v>
      </c>
      <c r="DT157">
        <v>0</v>
      </c>
      <c r="DU157">
        <v>0</v>
      </c>
      <c r="DV157">
        <v>0</v>
      </c>
      <c r="DW157">
        <v>0</v>
      </c>
      <c r="DX157">
        <v>0.225118972979756</v>
      </c>
      <c r="DY157">
        <v>1.4522143564999999E-3</v>
      </c>
    </row>
    <row r="158" spans="1:129" x14ac:dyDescent="0.75">
      <c r="A158">
        <v>13226</v>
      </c>
      <c r="B158">
        <v>6111007800</v>
      </c>
      <c r="C158" t="s">
        <v>137</v>
      </c>
      <c r="F158" t="s">
        <v>140</v>
      </c>
      <c r="G158" t="s">
        <v>440</v>
      </c>
      <c r="H158" t="s">
        <v>441</v>
      </c>
      <c r="I158">
        <v>9</v>
      </c>
      <c r="J158">
        <v>4345</v>
      </c>
      <c r="K158">
        <v>4339</v>
      </c>
      <c r="L158">
        <v>2712</v>
      </c>
      <c r="M158">
        <v>1583</v>
      </c>
      <c r="N158">
        <v>1631</v>
      </c>
      <c r="O158">
        <v>2066</v>
      </c>
      <c r="P158">
        <v>0.52681874008610197</v>
      </c>
      <c r="Q158">
        <v>0.16892352211891401</v>
      </c>
      <c r="R158">
        <v>3090</v>
      </c>
      <c r="S158">
        <v>0.71116225546605205</v>
      </c>
      <c r="T158">
        <v>1486</v>
      </c>
      <c r="U158">
        <v>0.34247522470615299</v>
      </c>
      <c r="V158">
        <v>110</v>
      </c>
      <c r="W158">
        <v>5.3242981606969997E-2</v>
      </c>
      <c r="X158">
        <v>249</v>
      </c>
      <c r="Y158">
        <v>0.157296272899557</v>
      </c>
      <c r="Z158">
        <v>343</v>
      </c>
      <c r="AA158">
        <v>0.126474926253687</v>
      </c>
      <c r="AB158">
        <v>377</v>
      </c>
      <c r="AC158">
        <v>8.6766398158802993E-2</v>
      </c>
      <c r="AD158">
        <v>499</v>
      </c>
      <c r="AE158">
        <v>0.114844649021864</v>
      </c>
      <c r="AF158">
        <v>0.165128205128205</v>
      </c>
      <c r="AG158">
        <v>7.4275717808219204</v>
      </c>
      <c r="AH158">
        <v>67.34948</v>
      </c>
      <c r="AI158">
        <v>0.12529151699999999</v>
      </c>
      <c r="AJ158">
        <v>20</v>
      </c>
      <c r="AK158">
        <v>0.3</v>
      </c>
      <c r="AL158">
        <v>4.8330751159050598</v>
      </c>
      <c r="AM158">
        <v>106.285850419166</v>
      </c>
      <c r="AN158">
        <v>58</v>
      </c>
      <c r="AO158">
        <v>3.5561005518086997E-2</v>
      </c>
      <c r="AP158">
        <v>5.1523131014535997E-2</v>
      </c>
      <c r="AQ158">
        <v>0.155785689821031</v>
      </c>
      <c r="AR158">
        <v>2.2753254954789899</v>
      </c>
      <c r="AS158">
        <v>2.5038456032682199</v>
      </c>
      <c r="AT158">
        <v>0.60471010959368598</v>
      </c>
      <c r="AU158">
        <v>14.2241059823247</v>
      </c>
      <c r="AV158">
        <v>4.5609350972106704</v>
      </c>
      <c r="AW158">
        <v>32.135943145252199</v>
      </c>
      <c r="AX158">
        <v>10.304334849253699</v>
      </c>
      <c r="AY158">
        <v>8.9559185799999899</v>
      </c>
      <c r="AZ158">
        <v>2.8716998739999999</v>
      </c>
      <c r="BA158">
        <v>1.5804562200000001</v>
      </c>
      <c r="BB158">
        <v>0.50677056600000003</v>
      </c>
      <c r="BC158">
        <v>8.9559185799999899</v>
      </c>
      <c r="BD158">
        <v>2.8716998739999999</v>
      </c>
      <c r="BE158">
        <v>5.7950061409471196</v>
      </c>
      <c r="BF158">
        <v>1.85815874330805</v>
      </c>
      <c r="BG158">
        <v>14.2241059823247</v>
      </c>
      <c r="BH158">
        <v>4.5609350972106704</v>
      </c>
      <c r="BI158">
        <v>10.0095560616359</v>
      </c>
      <c r="BJ158">
        <v>3.2095469202593598</v>
      </c>
      <c r="BK158">
        <v>16.858199682755199</v>
      </c>
      <c r="BL158">
        <v>5.4055527078052403</v>
      </c>
      <c r="BM158">
        <v>18.438655903013501</v>
      </c>
      <c r="BN158">
        <v>5.9123232741619898</v>
      </c>
      <c r="BO158">
        <v>15.2777434624969</v>
      </c>
      <c r="BP158">
        <v>4.8987821414484998</v>
      </c>
      <c r="BQ158">
        <v>43.199136687060303</v>
      </c>
      <c r="BR158">
        <v>13.851728813750899</v>
      </c>
      <c r="BS158">
        <v>42.145499206888097</v>
      </c>
      <c r="BT158">
        <v>13.5138817695131</v>
      </c>
      <c r="BU158">
        <v>62</v>
      </c>
      <c r="BV158">
        <v>62</v>
      </c>
      <c r="BW158">
        <v>57</v>
      </c>
      <c r="BX158">
        <v>65</v>
      </c>
      <c r="BY158">
        <v>43</v>
      </c>
      <c r="BZ158">
        <v>82</v>
      </c>
      <c r="CA158">
        <v>52</v>
      </c>
      <c r="CB158">
        <v>86</v>
      </c>
      <c r="CC158">
        <v>37</v>
      </c>
      <c r="CD158">
        <v>37</v>
      </c>
      <c r="CE158">
        <v>27</v>
      </c>
      <c r="CF158">
        <v>61</v>
      </c>
      <c r="CG158">
        <v>17</v>
      </c>
      <c r="CH158">
        <v>3</v>
      </c>
      <c r="CI158">
        <v>17</v>
      </c>
      <c r="CJ158">
        <v>11</v>
      </c>
      <c r="CK158">
        <v>27</v>
      </c>
      <c r="CL158">
        <v>19</v>
      </c>
      <c r="CM158">
        <v>32</v>
      </c>
      <c r="CN158">
        <v>35</v>
      </c>
      <c r="CO158">
        <v>29</v>
      </c>
      <c r="CP158">
        <v>82</v>
      </c>
      <c r="CQ158">
        <v>80</v>
      </c>
      <c r="CR158">
        <v>40</v>
      </c>
      <c r="CS158">
        <v>40</v>
      </c>
      <c r="CT158">
        <v>70</v>
      </c>
      <c r="CU158">
        <v>68</v>
      </c>
      <c r="CV158">
        <v>27</v>
      </c>
      <c r="CW158">
        <v>27</v>
      </c>
      <c r="CX158">
        <v>32</v>
      </c>
      <c r="CY158">
        <v>32</v>
      </c>
      <c r="CZ158">
        <v>46</v>
      </c>
      <c r="DA158">
        <v>45</v>
      </c>
      <c r="DB158">
        <v>18</v>
      </c>
      <c r="DC158">
        <v>18</v>
      </c>
      <c r="DD158">
        <v>38</v>
      </c>
      <c r="DE158">
        <v>38</v>
      </c>
      <c r="DF158">
        <v>29</v>
      </c>
      <c r="DG158">
        <v>28</v>
      </c>
      <c r="DH158">
        <v>45</v>
      </c>
      <c r="DI158">
        <v>47</v>
      </c>
      <c r="DJ158">
        <v>46</v>
      </c>
      <c r="DK158">
        <v>47</v>
      </c>
      <c r="DL158">
        <v>40</v>
      </c>
      <c r="DM158">
        <v>41</v>
      </c>
      <c r="DN158">
        <v>84</v>
      </c>
      <c r="DO158">
        <v>84</v>
      </c>
      <c r="DP158">
        <v>82</v>
      </c>
      <c r="DQ158">
        <v>82</v>
      </c>
      <c r="DR158">
        <v>1570284</v>
      </c>
      <c r="DS158">
        <v>87143</v>
      </c>
      <c r="DT158">
        <v>0</v>
      </c>
      <c r="DU158">
        <v>1</v>
      </c>
      <c r="DV158">
        <v>2</v>
      </c>
      <c r="DW158">
        <v>2</v>
      </c>
      <c r="DX158">
        <v>5.5524678618964998E-2</v>
      </c>
      <c r="DY158">
        <v>1.6224497E-4</v>
      </c>
    </row>
    <row r="159" spans="1:129" x14ac:dyDescent="0.75">
      <c r="A159">
        <v>13227</v>
      </c>
      <c r="B159">
        <v>6111007901</v>
      </c>
      <c r="C159" t="s">
        <v>137</v>
      </c>
      <c r="F159" t="s">
        <v>140</v>
      </c>
      <c r="G159" t="s">
        <v>440</v>
      </c>
      <c r="H159" t="s">
        <v>441</v>
      </c>
      <c r="I159">
        <v>9</v>
      </c>
      <c r="J159">
        <v>5322</v>
      </c>
      <c r="K159">
        <v>5322</v>
      </c>
      <c r="L159">
        <v>3553</v>
      </c>
      <c r="M159">
        <v>1868</v>
      </c>
      <c r="N159">
        <v>1956</v>
      </c>
      <c r="O159">
        <v>2972</v>
      </c>
      <c r="P159">
        <v>0.45612551672303597</v>
      </c>
      <c r="Q159">
        <v>0.14174156810674199</v>
      </c>
      <c r="R159">
        <v>3190</v>
      </c>
      <c r="S159">
        <v>0.59939872228485502</v>
      </c>
      <c r="T159">
        <v>1665</v>
      </c>
      <c r="U159">
        <v>0.31285231116121698</v>
      </c>
      <c r="V159">
        <v>178</v>
      </c>
      <c r="W159">
        <v>5.9892328398385E-2</v>
      </c>
      <c r="X159">
        <v>71</v>
      </c>
      <c r="Y159">
        <v>3.8008565310493E-2</v>
      </c>
      <c r="Z159">
        <v>461</v>
      </c>
      <c r="AA159">
        <v>0.12974950745848501</v>
      </c>
      <c r="AB159">
        <v>316</v>
      </c>
      <c r="AC159">
        <v>5.9376174370537001E-2</v>
      </c>
      <c r="AD159">
        <v>582</v>
      </c>
      <c r="AE159">
        <v>0.109357384441939</v>
      </c>
      <c r="AF159">
        <v>0.16820512820512901</v>
      </c>
      <c r="AG159">
        <v>7.3868802739725998</v>
      </c>
      <c r="AH159">
        <v>67.500020000000006</v>
      </c>
      <c r="AI159">
        <v>0.12856821800000001</v>
      </c>
      <c r="AJ159">
        <v>20</v>
      </c>
      <c r="AK159">
        <v>0.3</v>
      </c>
      <c r="AL159">
        <v>4.7688955231453098</v>
      </c>
      <c r="AM159">
        <v>585.00352700246503</v>
      </c>
      <c r="AN159">
        <v>97</v>
      </c>
      <c r="AO159">
        <v>4.959100204499E-2</v>
      </c>
      <c r="AP159">
        <v>5.3699020744863997E-2</v>
      </c>
      <c r="AQ159">
        <v>0.14444718960907699</v>
      </c>
      <c r="AR159">
        <v>1.9054065155831099</v>
      </c>
      <c r="AS159">
        <v>3.4040682061038399</v>
      </c>
      <c r="AT159">
        <v>0.55036581137934304</v>
      </c>
      <c r="AU159">
        <v>11.859263434798899</v>
      </c>
      <c r="AV159">
        <v>3.6852807707752899</v>
      </c>
      <c r="AW159">
        <v>28.279782036828198</v>
      </c>
      <c r="AX159">
        <v>8.7879772226180002</v>
      </c>
      <c r="AY159">
        <v>8.2102593059999904</v>
      </c>
      <c r="AZ159">
        <v>2.5513482239999998</v>
      </c>
      <c r="BA159">
        <v>1.3683765510000001</v>
      </c>
      <c r="BB159">
        <v>0.42522470400000001</v>
      </c>
      <c r="BC159">
        <v>7.7541337889999999</v>
      </c>
      <c r="BD159">
        <v>2.4096066559999998</v>
      </c>
      <c r="BE159">
        <v>5.0173806839533901</v>
      </c>
      <c r="BF159">
        <v>1.5591572491741601</v>
      </c>
      <c r="BG159">
        <v>34.665539270950703</v>
      </c>
      <c r="BH159">
        <v>10.7723591761123</v>
      </c>
      <c r="BI159">
        <v>10.947012401352801</v>
      </c>
      <c r="BJ159">
        <v>3.4017976345618002</v>
      </c>
      <c r="BK159">
        <v>15.5082675685832</v>
      </c>
      <c r="BL159">
        <v>4.8192133156292201</v>
      </c>
      <c r="BM159">
        <v>14.5960165351371</v>
      </c>
      <c r="BN159">
        <v>4.5357301794157401</v>
      </c>
      <c r="BO159">
        <v>11.403137918075799</v>
      </c>
      <c r="BP159">
        <v>3.5435392026685402</v>
      </c>
      <c r="BQ159">
        <v>39.226794438181003</v>
      </c>
      <c r="BR159">
        <v>12.189774857179801</v>
      </c>
      <c r="BS159">
        <v>36.033915821119798</v>
      </c>
      <c r="BT159">
        <v>11.1975838804326</v>
      </c>
      <c r="BU159">
        <v>51</v>
      </c>
      <c r="BV159">
        <v>52</v>
      </c>
      <c r="BW159">
        <v>45</v>
      </c>
      <c r="BX159">
        <v>60</v>
      </c>
      <c r="BY159">
        <v>51</v>
      </c>
      <c r="BZ159">
        <v>36</v>
      </c>
      <c r="CA159">
        <v>53</v>
      </c>
      <c r="CB159">
        <v>56</v>
      </c>
      <c r="CC159">
        <v>33</v>
      </c>
      <c r="CD159">
        <v>41</v>
      </c>
      <c r="CE159">
        <v>26</v>
      </c>
      <c r="CF159">
        <v>62</v>
      </c>
      <c r="CG159">
        <v>18</v>
      </c>
      <c r="CH159">
        <v>3</v>
      </c>
      <c r="CI159">
        <v>17</v>
      </c>
      <c r="CJ159">
        <v>11</v>
      </c>
      <c r="CK159">
        <v>76</v>
      </c>
      <c r="CL159">
        <v>24</v>
      </c>
      <c r="CM159">
        <v>34</v>
      </c>
      <c r="CN159">
        <v>32</v>
      </c>
      <c r="CO159">
        <v>25</v>
      </c>
      <c r="CP159">
        <v>86</v>
      </c>
      <c r="CQ159">
        <v>79</v>
      </c>
      <c r="CR159">
        <v>34</v>
      </c>
      <c r="CS159">
        <v>34</v>
      </c>
      <c r="CT159">
        <v>63</v>
      </c>
      <c r="CU159">
        <v>62</v>
      </c>
      <c r="CV159">
        <v>25</v>
      </c>
      <c r="CW159">
        <v>25</v>
      </c>
      <c r="CX159">
        <v>28</v>
      </c>
      <c r="CY159">
        <v>28</v>
      </c>
      <c r="CZ159">
        <v>40</v>
      </c>
      <c r="DA159">
        <v>41</v>
      </c>
      <c r="DB159">
        <v>16</v>
      </c>
      <c r="DC159">
        <v>15</v>
      </c>
      <c r="DD159">
        <v>73</v>
      </c>
      <c r="DE159">
        <v>72</v>
      </c>
      <c r="DF159">
        <v>32</v>
      </c>
      <c r="DG159">
        <v>29</v>
      </c>
      <c r="DH159">
        <v>42</v>
      </c>
      <c r="DI159">
        <v>43</v>
      </c>
      <c r="DJ159">
        <v>39</v>
      </c>
      <c r="DK159">
        <v>39</v>
      </c>
      <c r="DL159">
        <v>32</v>
      </c>
      <c r="DM159">
        <v>32</v>
      </c>
      <c r="DN159">
        <v>81</v>
      </c>
      <c r="DO159">
        <v>81</v>
      </c>
      <c r="DP159">
        <v>76</v>
      </c>
      <c r="DQ159">
        <v>76</v>
      </c>
      <c r="DR159">
        <v>1543508</v>
      </c>
      <c r="DS159">
        <v>12944</v>
      </c>
      <c r="DT159">
        <v>0</v>
      </c>
      <c r="DU159">
        <v>0</v>
      </c>
      <c r="DV159">
        <v>1</v>
      </c>
      <c r="DW159">
        <v>1</v>
      </c>
      <c r="DX159">
        <v>5.2530249209533003E-2</v>
      </c>
      <c r="DY159">
        <v>1.523764735E-4</v>
      </c>
    </row>
    <row r="160" spans="1:129" x14ac:dyDescent="0.75">
      <c r="A160">
        <v>13228</v>
      </c>
      <c r="B160">
        <v>6111007903</v>
      </c>
      <c r="C160" t="s">
        <v>137</v>
      </c>
      <c r="F160" t="s">
        <v>140</v>
      </c>
      <c r="G160" t="s">
        <v>440</v>
      </c>
      <c r="H160" t="s">
        <v>441</v>
      </c>
      <c r="I160">
        <v>9</v>
      </c>
      <c r="J160">
        <v>5167</v>
      </c>
      <c r="K160">
        <v>5152</v>
      </c>
      <c r="L160">
        <v>3636</v>
      </c>
      <c r="M160">
        <v>1678</v>
      </c>
      <c r="N160">
        <v>1706</v>
      </c>
      <c r="O160">
        <v>2682</v>
      </c>
      <c r="P160">
        <v>0.25738896178206799</v>
      </c>
      <c r="Q160">
        <v>8.0592141022494998E-2</v>
      </c>
      <c r="R160">
        <v>2020</v>
      </c>
      <c r="S160">
        <v>0.390942519837429</v>
      </c>
      <c r="T160">
        <v>638</v>
      </c>
      <c r="U160">
        <v>0.123835403726708</v>
      </c>
      <c r="V160">
        <v>98</v>
      </c>
      <c r="W160">
        <v>3.6539895600298002E-2</v>
      </c>
      <c r="X160">
        <v>44</v>
      </c>
      <c r="Y160">
        <v>2.6221692491060999E-2</v>
      </c>
      <c r="Z160">
        <v>149</v>
      </c>
      <c r="AA160">
        <v>4.0979097909790999E-2</v>
      </c>
      <c r="AB160">
        <v>175</v>
      </c>
      <c r="AC160">
        <v>3.3868782659183E-2</v>
      </c>
      <c r="AD160">
        <v>935</v>
      </c>
      <c r="AE160">
        <v>0.18095606735049299</v>
      </c>
      <c r="AF160">
        <v>0.175384615384615</v>
      </c>
      <c r="AG160">
        <v>7.3626298630136997</v>
      </c>
      <c r="AH160">
        <v>68.056330000000003</v>
      </c>
      <c r="AI160">
        <v>0.12159549</v>
      </c>
      <c r="AJ160">
        <v>20</v>
      </c>
      <c r="AK160">
        <v>0.3</v>
      </c>
      <c r="AL160">
        <v>4.6380961775536402</v>
      </c>
      <c r="AM160">
        <v>755.24587100154395</v>
      </c>
      <c r="AN160">
        <v>24</v>
      </c>
      <c r="AO160">
        <v>1.4067995310668E-2</v>
      </c>
      <c r="AP160">
        <v>5.3803640630900998E-2</v>
      </c>
      <c r="AQ160">
        <v>0.113019779085837</v>
      </c>
      <c r="AR160">
        <v>1.9589783155542599</v>
      </c>
      <c r="AS160">
        <v>0.99629854638136095</v>
      </c>
      <c r="AT160">
        <v>0.42254473353832001</v>
      </c>
      <c r="AU160">
        <v>6.6921130063337602</v>
      </c>
      <c r="AV160">
        <v>2.0953956665848699</v>
      </c>
      <c r="AW160">
        <v>16.472893554052298</v>
      </c>
      <c r="AX160">
        <v>5.1578970254396799</v>
      </c>
      <c r="AY160">
        <v>4.118223392</v>
      </c>
      <c r="AZ160">
        <v>1.2894742560000001</v>
      </c>
      <c r="BA160">
        <v>0.77216688600000005</v>
      </c>
      <c r="BB160">
        <v>0.24177642299999999</v>
      </c>
      <c r="BC160">
        <v>4.3756123540000003</v>
      </c>
      <c r="BD160">
        <v>1.370066397</v>
      </c>
      <c r="BE160">
        <v>2.5738896178206798</v>
      </c>
      <c r="BF160">
        <v>0.80592141022495001</v>
      </c>
      <c r="BG160">
        <v>20.591116942565399</v>
      </c>
      <c r="BH160">
        <v>6.4473712817996001</v>
      </c>
      <c r="BI160">
        <v>2.8312785796027402</v>
      </c>
      <c r="BJ160">
        <v>0.88651355124744502</v>
      </c>
      <c r="BK160">
        <v>8.7512247005903099</v>
      </c>
      <c r="BL160">
        <v>2.74013279476483</v>
      </c>
      <c r="BM160">
        <v>5.6625571592054902</v>
      </c>
      <c r="BN160">
        <v>1.77302710249489</v>
      </c>
      <c r="BO160">
        <v>6.4347240445517002</v>
      </c>
      <c r="BP160">
        <v>2.0148035255623702</v>
      </c>
      <c r="BQ160">
        <v>18.2746162865268</v>
      </c>
      <c r="BR160">
        <v>5.7220420125971403</v>
      </c>
      <c r="BS160">
        <v>19.818950057219201</v>
      </c>
      <c r="BT160">
        <v>6.2055948587321099</v>
      </c>
      <c r="BU160">
        <v>17</v>
      </c>
      <c r="BV160">
        <v>17</v>
      </c>
      <c r="BW160">
        <v>23</v>
      </c>
      <c r="BX160">
        <v>19</v>
      </c>
      <c r="BY160">
        <v>24</v>
      </c>
      <c r="BZ160">
        <v>28</v>
      </c>
      <c r="CA160">
        <v>20</v>
      </c>
      <c r="CB160">
        <v>19</v>
      </c>
      <c r="CC160">
        <v>71</v>
      </c>
      <c r="CD160">
        <v>50</v>
      </c>
      <c r="CE160">
        <v>26</v>
      </c>
      <c r="CF160">
        <v>64</v>
      </c>
      <c r="CG160">
        <v>16</v>
      </c>
      <c r="CH160">
        <v>3</v>
      </c>
      <c r="CI160">
        <v>17</v>
      </c>
      <c r="CJ160">
        <v>10</v>
      </c>
      <c r="CK160">
        <v>80</v>
      </c>
      <c r="CL160">
        <v>11</v>
      </c>
      <c r="CM160">
        <v>34</v>
      </c>
      <c r="CN160">
        <v>22</v>
      </c>
      <c r="CO160">
        <v>25</v>
      </c>
      <c r="CP160">
        <v>71</v>
      </c>
      <c r="CQ160">
        <v>77</v>
      </c>
      <c r="CR160">
        <v>20</v>
      </c>
      <c r="CS160">
        <v>21</v>
      </c>
      <c r="CT160">
        <v>44</v>
      </c>
      <c r="CU160">
        <v>43</v>
      </c>
      <c r="CV160">
        <v>14</v>
      </c>
      <c r="CW160">
        <v>13</v>
      </c>
      <c r="CX160">
        <v>12</v>
      </c>
      <c r="CY160">
        <v>13</v>
      </c>
      <c r="CZ160">
        <v>25</v>
      </c>
      <c r="DA160">
        <v>25</v>
      </c>
      <c r="DB160">
        <v>9</v>
      </c>
      <c r="DC160">
        <v>7</v>
      </c>
      <c r="DD160">
        <v>51</v>
      </c>
      <c r="DE160">
        <v>51</v>
      </c>
      <c r="DF160">
        <v>9</v>
      </c>
      <c r="DG160">
        <v>10</v>
      </c>
      <c r="DH160">
        <v>27</v>
      </c>
      <c r="DI160">
        <v>25</v>
      </c>
      <c r="DJ160">
        <v>19</v>
      </c>
      <c r="DK160">
        <v>18</v>
      </c>
      <c r="DL160">
        <v>19</v>
      </c>
      <c r="DM160">
        <v>19</v>
      </c>
      <c r="DN160">
        <v>67</v>
      </c>
      <c r="DO160">
        <v>66</v>
      </c>
      <c r="DP160">
        <v>52</v>
      </c>
      <c r="DQ160">
        <v>51</v>
      </c>
      <c r="DR160">
        <v>3848056</v>
      </c>
      <c r="DS160">
        <v>31113</v>
      </c>
      <c r="DT160">
        <v>0</v>
      </c>
      <c r="DU160">
        <v>0</v>
      </c>
      <c r="DV160">
        <v>0</v>
      </c>
      <c r="DW160">
        <v>0</v>
      </c>
      <c r="DX160">
        <v>8.7264974629111994E-2</v>
      </c>
      <c r="DY160">
        <v>3.7984226599999999E-4</v>
      </c>
    </row>
    <row r="161" spans="1:129" x14ac:dyDescent="0.75">
      <c r="A161">
        <v>13229</v>
      </c>
      <c r="B161">
        <v>6111007904</v>
      </c>
      <c r="C161" t="s">
        <v>137</v>
      </c>
      <c r="F161" t="s">
        <v>140</v>
      </c>
      <c r="G161" t="s">
        <v>440</v>
      </c>
      <c r="H161" t="s">
        <v>441</v>
      </c>
      <c r="I161">
        <v>9</v>
      </c>
      <c r="J161">
        <v>5070</v>
      </c>
      <c r="K161">
        <v>5059</v>
      </c>
      <c r="L161">
        <v>3502</v>
      </c>
      <c r="M161">
        <v>1607</v>
      </c>
      <c r="N161">
        <v>1657</v>
      </c>
      <c r="O161">
        <v>2834</v>
      </c>
      <c r="P161">
        <v>0.26649882471647202</v>
      </c>
      <c r="Q161">
        <v>0.109071338046663</v>
      </c>
      <c r="R161">
        <v>2104</v>
      </c>
      <c r="S161">
        <v>0.41499013806706098</v>
      </c>
      <c r="T161">
        <v>597</v>
      </c>
      <c r="U161">
        <v>0.118007511365882</v>
      </c>
      <c r="V161">
        <v>268</v>
      </c>
      <c r="W161">
        <v>9.4565984474240999E-2</v>
      </c>
      <c r="X161">
        <v>81</v>
      </c>
      <c r="Y161">
        <v>5.0404480398257998E-2</v>
      </c>
      <c r="Z161">
        <v>328</v>
      </c>
      <c r="AA161">
        <v>9.3660765276983998E-2</v>
      </c>
      <c r="AB161">
        <v>240</v>
      </c>
      <c r="AC161">
        <v>4.7337278106509E-2</v>
      </c>
      <c r="AD161">
        <v>758</v>
      </c>
      <c r="AE161">
        <v>0.149506903353057</v>
      </c>
      <c r="AF161">
        <v>0.18871794871795</v>
      </c>
      <c r="AG161">
        <v>7.4492005479452104</v>
      </c>
      <c r="AH161">
        <v>67.800370000000001</v>
      </c>
      <c r="AI161">
        <v>0.129943687</v>
      </c>
      <c r="AJ161">
        <v>20</v>
      </c>
      <c r="AK161">
        <v>0.3</v>
      </c>
      <c r="AL161">
        <v>4.6785761851169196</v>
      </c>
      <c r="AM161">
        <v>529.58233440418803</v>
      </c>
      <c r="AN161">
        <v>35</v>
      </c>
      <c r="AO161">
        <v>2.1122510561255001E-2</v>
      </c>
      <c r="AP161">
        <v>5.0595812771901998E-2</v>
      </c>
      <c r="AQ161">
        <v>0.121684206980628</v>
      </c>
      <c r="AR161">
        <v>2.32893476339581</v>
      </c>
      <c r="AS161">
        <v>2.2624813029647401</v>
      </c>
      <c r="AT161">
        <v>0.35923151103280998</v>
      </c>
      <c r="AU161">
        <v>7.4619670920612098</v>
      </c>
      <c r="AV161">
        <v>3.0539974653065598</v>
      </c>
      <c r="AW161">
        <v>16.789425957137698</v>
      </c>
      <c r="AX161">
        <v>6.8714942969397601</v>
      </c>
      <c r="AY161">
        <v>5.0634776749999997</v>
      </c>
      <c r="AZ161">
        <v>2.0723554219999998</v>
      </c>
      <c r="BA161">
        <v>0.79949647499999998</v>
      </c>
      <c r="BB161">
        <v>0.327214014</v>
      </c>
      <c r="BC161">
        <v>4.5304800250000001</v>
      </c>
      <c r="BD161">
        <v>1.854212746</v>
      </c>
      <c r="BE161">
        <v>2.9314870718811901</v>
      </c>
      <c r="BF161">
        <v>1.1997847185132899</v>
      </c>
      <c r="BG161">
        <v>19.720913029018899</v>
      </c>
      <c r="BH161">
        <v>8.0712790154530598</v>
      </c>
      <c r="BI161">
        <v>3.7309835460306</v>
      </c>
      <c r="BJ161">
        <v>1.5269987326532799</v>
      </c>
      <c r="BK161">
        <v>8.5279623909270992</v>
      </c>
      <c r="BL161">
        <v>3.4902828174932101</v>
      </c>
      <c r="BM161">
        <v>6.6624706179117998</v>
      </c>
      <c r="BN161">
        <v>2.7267834511665701</v>
      </c>
      <c r="BO161">
        <v>7.9949647414941598</v>
      </c>
      <c r="BP161">
        <v>3.2721401413998898</v>
      </c>
      <c r="BQ161">
        <v>21.319905977317699</v>
      </c>
      <c r="BR161">
        <v>8.7257070437330402</v>
      </c>
      <c r="BS161">
        <v>19.987411853735399</v>
      </c>
      <c r="BT161">
        <v>8.1803503534997208</v>
      </c>
      <c r="BU161">
        <v>19</v>
      </c>
      <c r="BV161">
        <v>35</v>
      </c>
      <c r="BW161">
        <v>25</v>
      </c>
      <c r="BX161">
        <v>18</v>
      </c>
      <c r="BY161">
        <v>79</v>
      </c>
      <c r="BZ161">
        <v>44</v>
      </c>
      <c r="CA161">
        <v>43</v>
      </c>
      <c r="CB161">
        <v>38</v>
      </c>
      <c r="CC161">
        <v>57</v>
      </c>
      <c r="CD161">
        <v>64</v>
      </c>
      <c r="CE161">
        <v>28</v>
      </c>
      <c r="CF161">
        <v>63</v>
      </c>
      <c r="CG161">
        <v>19</v>
      </c>
      <c r="CH161">
        <v>3</v>
      </c>
      <c r="CI161">
        <v>17</v>
      </c>
      <c r="CJ161">
        <v>11</v>
      </c>
      <c r="CK161">
        <v>74</v>
      </c>
      <c r="CL161">
        <v>14</v>
      </c>
      <c r="CM161">
        <v>32</v>
      </c>
      <c r="CN161">
        <v>25</v>
      </c>
      <c r="CO161">
        <v>30</v>
      </c>
      <c r="CP161">
        <v>80</v>
      </c>
      <c r="CQ161">
        <v>75</v>
      </c>
      <c r="CR161">
        <v>22</v>
      </c>
      <c r="CS161">
        <v>29</v>
      </c>
      <c r="CT161">
        <v>44</v>
      </c>
      <c r="CU161">
        <v>53</v>
      </c>
      <c r="CV161">
        <v>17</v>
      </c>
      <c r="CW161">
        <v>21</v>
      </c>
      <c r="CX161">
        <v>13</v>
      </c>
      <c r="CY161">
        <v>21</v>
      </c>
      <c r="CZ161">
        <v>25</v>
      </c>
      <c r="DA161">
        <v>34</v>
      </c>
      <c r="DB161">
        <v>10</v>
      </c>
      <c r="DC161">
        <v>11</v>
      </c>
      <c r="DD161">
        <v>49</v>
      </c>
      <c r="DE161">
        <v>60</v>
      </c>
      <c r="DF161">
        <v>12</v>
      </c>
      <c r="DG161">
        <v>15</v>
      </c>
      <c r="DH161">
        <v>26</v>
      </c>
      <c r="DI161">
        <v>33</v>
      </c>
      <c r="DJ161">
        <v>21</v>
      </c>
      <c r="DK161">
        <v>26</v>
      </c>
      <c r="DL161">
        <v>23</v>
      </c>
      <c r="DM161">
        <v>29</v>
      </c>
      <c r="DN161">
        <v>69</v>
      </c>
      <c r="DO161">
        <v>74</v>
      </c>
      <c r="DP161">
        <v>52</v>
      </c>
      <c r="DQ161">
        <v>63</v>
      </c>
      <c r="DR161">
        <v>1866357</v>
      </c>
      <c r="DS161">
        <v>19264</v>
      </c>
      <c r="DT161">
        <v>0</v>
      </c>
      <c r="DU161">
        <v>0</v>
      </c>
      <c r="DV161">
        <v>0</v>
      </c>
      <c r="DW161">
        <v>0</v>
      </c>
      <c r="DX161">
        <v>5.6186140752868999E-2</v>
      </c>
      <c r="DY161">
        <v>1.8460291949899999E-4</v>
      </c>
    </row>
    <row r="162" spans="1:129" x14ac:dyDescent="0.75">
      <c r="A162">
        <v>13230</v>
      </c>
      <c r="B162">
        <v>6111008001</v>
      </c>
      <c r="C162" t="s">
        <v>137</v>
      </c>
      <c r="F162" t="s">
        <v>140</v>
      </c>
      <c r="G162" t="s">
        <v>440</v>
      </c>
      <c r="H162" t="s">
        <v>441</v>
      </c>
      <c r="I162">
        <v>9</v>
      </c>
      <c r="J162">
        <v>3551</v>
      </c>
      <c r="K162">
        <v>3515</v>
      </c>
      <c r="L162">
        <v>2338</v>
      </c>
      <c r="M162">
        <v>977</v>
      </c>
      <c r="N162">
        <v>1010</v>
      </c>
      <c r="O162">
        <v>1808</v>
      </c>
      <c r="P162">
        <v>0.388263398645945</v>
      </c>
      <c r="Q162">
        <v>0.11806541912920999</v>
      </c>
      <c r="R162">
        <v>1727</v>
      </c>
      <c r="S162">
        <v>0.48634187552802</v>
      </c>
      <c r="T162">
        <v>1020</v>
      </c>
      <c r="U162">
        <v>0.29018492176386901</v>
      </c>
      <c r="V162">
        <v>103</v>
      </c>
      <c r="W162">
        <v>5.6969026548673002E-2</v>
      </c>
      <c r="X162">
        <v>25</v>
      </c>
      <c r="Y162">
        <v>2.5588536335721002E-2</v>
      </c>
      <c r="Z162">
        <v>173</v>
      </c>
      <c r="AA162">
        <v>7.3994867408040996E-2</v>
      </c>
      <c r="AB162">
        <v>227</v>
      </c>
      <c r="AC162">
        <v>6.3925654745142002E-2</v>
      </c>
      <c r="AD162">
        <v>418</v>
      </c>
      <c r="AE162">
        <v>0.117713320191495</v>
      </c>
      <c r="AF162">
        <v>0.143589743589744</v>
      </c>
      <c r="AG162">
        <v>7.4870824657534198</v>
      </c>
      <c r="AH162">
        <v>67.654139999999899</v>
      </c>
      <c r="AI162">
        <v>0.128700016</v>
      </c>
      <c r="AJ162">
        <v>20</v>
      </c>
      <c r="AK162">
        <v>0.3</v>
      </c>
      <c r="AL162">
        <v>4.7125541068999297</v>
      </c>
      <c r="AM162">
        <v>152.278840144996</v>
      </c>
      <c r="AN162">
        <v>38</v>
      </c>
      <c r="AO162">
        <v>3.7623762376237997E-2</v>
      </c>
      <c r="AP162">
        <v>4.9010225579496997E-2</v>
      </c>
      <c r="AQ162">
        <v>0.128395170314303</v>
      </c>
      <c r="AR162">
        <v>1.88633167017986</v>
      </c>
      <c r="AS162">
        <v>0</v>
      </c>
      <c r="AT162">
        <v>0.37647199296439499</v>
      </c>
      <c r="AU162">
        <v>11.2596385607324</v>
      </c>
      <c r="AV162">
        <v>3.42389715474709</v>
      </c>
      <c r="AW162">
        <v>24.072330716048501</v>
      </c>
      <c r="AX162">
        <v>7.3200559860110097</v>
      </c>
      <c r="AY162">
        <v>6.9887411820000001</v>
      </c>
      <c r="AZ162">
        <v>2.1251775419999999</v>
      </c>
      <c r="BA162">
        <v>1.1647901970000001</v>
      </c>
      <c r="BB162">
        <v>0.35419625700000001</v>
      </c>
      <c r="BC162">
        <v>6.6004777829999997</v>
      </c>
      <c r="BD162">
        <v>2.0071121230000002</v>
      </c>
      <c r="BE162">
        <v>4.27089738510539</v>
      </c>
      <c r="BF162">
        <v>1.2987196104213099</v>
      </c>
      <c r="BG162">
        <v>14.365745749899901</v>
      </c>
      <c r="BH162">
        <v>4.3684205077807698</v>
      </c>
      <c r="BI162">
        <v>7.7652679729188998</v>
      </c>
      <c r="BJ162">
        <v>2.3613083825842001</v>
      </c>
      <c r="BK162">
        <v>11.6479019593783</v>
      </c>
      <c r="BL162">
        <v>3.5419625738763001</v>
      </c>
      <c r="BM162">
        <v>10.483111763440499</v>
      </c>
      <c r="BN162">
        <v>3.1877663164886698</v>
      </c>
      <c r="BO162">
        <v>9.7065849661486201</v>
      </c>
      <c r="BP162">
        <v>2.9516354782302501</v>
      </c>
      <c r="BQ162">
        <v>0</v>
      </c>
      <c r="BR162">
        <v>0</v>
      </c>
      <c r="BS162">
        <v>29.508018297091802</v>
      </c>
      <c r="BT162">
        <v>8.9729718538199599</v>
      </c>
      <c r="BU162">
        <v>40</v>
      </c>
      <c r="BV162">
        <v>40</v>
      </c>
      <c r="BW162">
        <v>33</v>
      </c>
      <c r="BX162">
        <v>56</v>
      </c>
      <c r="BY162">
        <v>47</v>
      </c>
      <c r="BZ162">
        <v>27</v>
      </c>
      <c r="CA162">
        <v>35</v>
      </c>
      <c r="CB162">
        <v>62</v>
      </c>
      <c r="CC162">
        <v>39</v>
      </c>
      <c r="CD162">
        <v>16</v>
      </c>
      <c r="CE162">
        <v>29</v>
      </c>
      <c r="CF162">
        <v>62</v>
      </c>
      <c r="CG162">
        <v>18</v>
      </c>
      <c r="CH162">
        <v>3</v>
      </c>
      <c r="CI162">
        <v>17</v>
      </c>
      <c r="CJ162">
        <v>11</v>
      </c>
      <c r="CK162">
        <v>37</v>
      </c>
      <c r="CL162">
        <v>20</v>
      </c>
      <c r="CM162">
        <v>30</v>
      </c>
      <c r="CN162">
        <v>27</v>
      </c>
      <c r="CO162">
        <v>25</v>
      </c>
      <c r="CP162">
        <v>0</v>
      </c>
      <c r="CQ162">
        <v>76</v>
      </c>
      <c r="CR162">
        <v>32</v>
      </c>
      <c r="CS162">
        <v>32</v>
      </c>
      <c r="CT162">
        <v>57</v>
      </c>
      <c r="CU162">
        <v>55</v>
      </c>
      <c r="CV162">
        <v>22</v>
      </c>
      <c r="CW162">
        <v>21</v>
      </c>
      <c r="CX162">
        <v>23</v>
      </c>
      <c r="CY162">
        <v>23</v>
      </c>
      <c r="CZ162">
        <v>35</v>
      </c>
      <c r="DA162">
        <v>36</v>
      </c>
      <c r="DB162">
        <v>14</v>
      </c>
      <c r="DC162">
        <v>12</v>
      </c>
      <c r="DD162">
        <v>38</v>
      </c>
      <c r="DE162">
        <v>36</v>
      </c>
      <c r="DF162">
        <v>23</v>
      </c>
      <c r="DG162">
        <v>22</v>
      </c>
      <c r="DH162">
        <v>34</v>
      </c>
      <c r="DI162">
        <v>33</v>
      </c>
      <c r="DJ162">
        <v>30</v>
      </c>
      <c r="DK162">
        <v>30</v>
      </c>
      <c r="DL162">
        <v>28</v>
      </c>
      <c r="DM162">
        <v>27</v>
      </c>
      <c r="DN162">
        <v>0</v>
      </c>
      <c r="DO162">
        <v>0</v>
      </c>
      <c r="DP162">
        <v>68</v>
      </c>
      <c r="DQ162">
        <v>67</v>
      </c>
      <c r="DR162">
        <v>996087</v>
      </c>
      <c r="DS162">
        <v>9195</v>
      </c>
      <c r="DT162">
        <v>0</v>
      </c>
      <c r="DU162">
        <v>0</v>
      </c>
      <c r="DV162">
        <v>0</v>
      </c>
      <c r="DW162">
        <v>0</v>
      </c>
      <c r="DX162">
        <v>4.4645931168508998E-2</v>
      </c>
      <c r="DY162">
        <v>9.84039055E-5</v>
      </c>
    </row>
    <row r="163" spans="1:129" x14ac:dyDescent="0.75">
      <c r="A163">
        <v>13231</v>
      </c>
      <c r="B163">
        <v>6111008002</v>
      </c>
      <c r="C163" t="s">
        <v>137</v>
      </c>
      <c r="F163" t="s">
        <v>140</v>
      </c>
      <c r="G163" t="s">
        <v>440</v>
      </c>
      <c r="H163" t="s">
        <v>441</v>
      </c>
      <c r="I163">
        <v>9</v>
      </c>
      <c r="J163">
        <v>4920</v>
      </c>
      <c r="K163">
        <v>4912</v>
      </c>
      <c r="L163">
        <v>3574</v>
      </c>
      <c r="M163">
        <v>1689</v>
      </c>
      <c r="N163">
        <v>1710</v>
      </c>
      <c r="O163">
        <v>2910</v>
      </c>
      <c r="P163">
        <v>0.34001201636609202</v>
      </c>
      <c r="Q163">
        <v>0.12046387618653</v>
      </c>
      <c r="R163">
        <v>2289</v>
      </c>
      <c r="S163">
        <v>0.46524390243902403</v>
      </c>
      <c r="T163">
        <v>1055</v>
      </c>
      <c r="U163">
        <v>0.21478013029315901</v>
      </c>
      <c r="V163">
        <v>116</v>
      </c>
      <c r="W163">
        <v>3.9862542955326E-2</v>
      </c>
      <c r="X163">
        <v>67</v>
      </c>
      <c r="Y163">
        <v>3.9668442865600999E-2</v>
      </c>
      <c r="Z163">
        <v>463</v>
      </c>
      <c r="AA163">
        <v>0.129546726357022</v>
      </c>
      <c r="AB163">
        <v>228</v>
      </c>
      <c r="AC163">
        <v>4.6341463414634E-2</v>
      </c>
      <c r="AD163">
        <v>696</v>
      </c>
      <c r="AE163">
        <v>0.141463414634146</v>
      </c>
      <c r="AF163">
        <v>0.17846153846154</v>
      </c>
      <c r="AG163">
        <v>7.5771501369863001</v>
      </c>
      <c r="AH163">
        <v>68.250010000000003</v>
      </c>
      <c r="AI163">
        <v>0.13049804300000001</v>
      </c>
      <c r="AJ163">
        <v>20</v>
      </c>
      <c r="AK163">
        <v>0.3</v>
      </c>
      <c r="AL163">
        <v>4.6634921123981297</v>
      </c>
      <c r="AM163">
        <v>324.46106552162502</v>
      </c>
      <c r="AN163">
        <v>75</v>
      </c>
      <c r="AO163">
        <v>4.3859649122807001E-2</v>
      </c>
      <c r="AP163">
        <v>4.5591573027588997E-2</v>
      </c>
      <c r="AQ163">
        <v>0.102858735417869</v>
      </c>
      <c r="AR163">
        <v>3.2219742049312301</v>
      </c>
      <c r="AS163">
        <v>0</v>
      </c>
      <c r="AT163">
        <v>0.20491975860674899</v>
      </c>
      <c r="AU163">
        <v>10.540372507348801</v>
      </c>
      <c r="AV163">
        <v>3.7343801617824299</v>
      </c>
      <c r="AW163">
        <v>21.7607690474298</v>
      </c>
      <c r="AX163">
        <v>7.7096880759379198</v>
      </c>
      <c r="AY163">
        <v>6.4602283039999904</v>
      </c>
      <c r="AZ163">
        <v>2.2888136440000002</v>
      </c>
      <c r="BA163">
        <v>1.0200360479999999</v>
      </c>
      <c r="BB163">
        <v>0.36139162800000002</v>
      </c>
      <c r="BC163">
        <v>5.7802042719999998</v>
      </c>
      <c r="BD163">
        <v>2.047885892</v>
      </c>
      <c r="BE163">
        <v>3.7401321800270102</v>
      </c>
      <c r="BF163">
        <v>1.32510263805183</v>
      </c>
      <c r="BG163">
        <v>20.740732998331598</v>
      </c>
      <c r="BH163">
        <v>7.3482964473783197</v>
      </c>
      <c r="BI163">
        <v>7.4802643600540204</v>
      </c>
      <c r="BJ163">
        <v>2.6502052761036601</v>
      </c>
      <c r="BK163">
        <v>9.5203364582505703</v>
      </c>
      <c r="BL163">
        <v>3.37298853322284</v>
      </c>
      <c r="BM163">
        <v>6.4602283109557401</v>
      </c>
      <c r="BN163">
        <v>2.2888136475440701</v>
      </c>
      <c r="BO163">
        <v>13.2604686382775</v>
      </c>
      <c r="BP163">
        <v>4.6980911712746698</v>
      </c>
      <c r="BQ163">
        <v>0</v>
      </c>
      <c r="BR163">
        <v>0</v>
      </c>
      <c r="BS163">
        <v>23.8008411456264</v>
      </c>
      <c r="BT163">
        <v>8.4324713330570997</v>
      </c>
      <c r="BU163">
        <v>32</v>
      </c>
      <c r="BV163">
        <v>41</v>
      </c>
      <c r="BW163">
        <v>31</v>
      </c>
      <c r="BX163">
        <v>42</v>
      </c>
      <c r="BY163">
        <v>27</v>
      </c>
      <c r="BZ163">
        <v>37</v>
      </c>
      <c r="CA163">
        <v>53</v>
      </c>
      <c r="CB163">
        <v>36</v>
      </c>
      <c r="CC163">
        <v>53</v>
      </c>
      <c r="CD163">
        <v>53</v>
      </c>
      <c r="CE163">
        <v>31</v>
      </c>
      <c r="CF163">
        <v>64</v>
      </c>
      <c r="CG163">
        <v>19</v>
      </c>
      <c r="CH163">
        <v>3</v>
      </c>
      <c r="CI163">
        <v>17</v>
      </c>
      <c r="CJ163">
        <v>11</v>
      </c>
      <c r="CK163">
        <v>61</v>
      </c>
      <c r="CL163">
        <v>22</v>
      </c>
      <c r="CM163">
        <v>28</v>
      </c>
      <c r="CN163">
        <v>19</v>
      </c>
      <c r="CO163">
        <v>39</v>
      </c>
      <c r="CP163">
        <v>0</v>
      </c>
      <c r="CQ163">
        <v>70</v>
      </c>
      <c r="CR163">
        <v>30</v>
      </c>
      <c r="CS163">
        <v>34</v>
      </c>
      <c r="CT163">
        <v>53</v>
      </c>
      <c r="CU163">
        <v>57</v>
      </c>
      <c r="CV163">
        <v>20</v>
      </c>
      <c r="CW163">
        <v>23</v>
      </c>
      <c r="CX163">
        <v>20</v>
      </c>
      <c r="CY163">
        <v>23</v>
      </c>
      <c r="CZ163">
        <v>31</v>
      </c>
      <c r="DA163">
        <v>37</v>
      </c>
      <c r="DB163">
        <v>12</v>
      </c>
      <c r="DC163">
        <v>13</v>
      </c>
      <c r="DD163">
        <v>51</v>
      </c>
      <c r="DE163">
        <v>56</v>
      </c>
      <c r="DF163">
        <v>22</v>
      </c>
      <c r="DG163">
        <v>24</v>
      </c>
      <c r="DH163">
        <v>29</v>
      </c>
      <c r="DI163">
        <v>32</v>
      </c>
      <c r="DJ163">
        <v>21</v>
      </c>
      <c r="DK163">
        <v>22</v>
      </c>
      <c r="DL163">
        <v>36</v>
      </c>
      <c r="DM163">
        <v>40</v>
      </c>
      <c r="DN163">
        <v>0</v>
      </c>
      <c r="DO163">
        <v>0</v>
      </c>
      <c r="DP163">
        <v>59</v>
      </c>
      <c r="DQ163">
        <v>64</v>
      </c>
      <c r="DR163">
        <v>2508635</v>
      </c>
      <c r="DS163">
        <v>18822</v>
      </c>
      <c r="DT163">
        <v>0</v>
      </c>
      <c r="DU163">
        <v>1</v>
      </c>
      <c r="DV163">
        <v>0</v>
      </c>
      <c r="DW163">
        <v>0</v>
      </c>
      <c r="DX163">
        <v>0.106403278968644</v>
      </c>
      <c r="DY163">
        <v>2.4740999049999997E-4</v>
      </c>
    </row>
    <row r="164" spans="1:129" x14ac:dyDescent="0.75">
      <c r="A164">
        <v>13232</v>
      </c>
      <c r="B164">
        <v>6111008004</v>
      </c>
      <c r="C164" t="s">
        <v>137</v>
      </c>
      <c r="F164" t="s">
        <v>140</v>
      </c>
      <c r="G164" t="s">
        <v>440</v>
      </c>
      <c r="H164" t="s">
        <v>441</v>
      </c>
      <c r="I164">
        <v>9</v>
      </c>
      <c r="J164">
        <v>5387</v>
      </c>
      <c r="K164">
        <v>5373</v>
      </c>
      <c r="L164">
        <v>3831</v>
      </c>
      <c r="M164">
        <v>1556</v>
      </c>
      <c r="N164">
        <v>1583</v>
      </c>
      <c r="O164">
        <v>3159</v>
      </c>
      <c r="P164">
        <v>0.290552032070092</v>
      </c>
      <c r="Q164">
        <v>0.108901086463699</v>
      </c>
      <c r="R164">
        <v>2204</v>
      </c>
      <c r="S164">
        <v>0.40913309819936799</v>
      </c>
      <c r="T164">
        <v>924</v>
      </c>
      <c r="U164">
        <v>0.17197096594081501</v>
      </c>
      <c r="V164">
        <v>119</v>
      </c>
      <c r="W164">
        <v>3.7670148781260002E-2</v>
      </c>
      <c r="X164">
        <v>52</v>
      </c>
      <c r="Y164">
        <v>3.3419023136246999E-2</v>
      </c>
      <c r="Z164">
        <v>424</v>
      </c>
      <c r="AA164">
        <v>0.110676063690942</v>
      </c>
      <c r="AB164">
        <v>109</v>
      </c>
      <c r="AC164">
        <v>2.0233896417301001E-2</v>
      </c>
      <c r="AD164">
        <v>719</v>
      </c>
      <c r="AE164">
        <v>0.133469463523296</v>
      </c>
      <c r="AF164">
        <v>0.190769230769231</v>
      </c>
      <c r="AG164">
        <v>7.5339087671232896</v>
      </c>
      <c r="AH164">
        <v>67.656490000000005</v>
      </c>
      <c r="AI164">
        <v>0.13026127000000001</v>
      </c>
      <c r="AJ164">
        <v>20</v>
      </c>
      <c r="AK164">
        <v>0.3</v>
      </c>
      <c r="AL164">
        <v>4.7189491633203602</v>
      </c>
      <c r="AM164">
        <v>334.34005578774497</v>
      </c>
      <c r="AN164">
        <v>163</v>
      </c>
      <c r="AO164">
        <v>0.102969046114971</v>
      </c>
      <c r="AP164">
        <v>4.7290810525384003E-2</v>
      </c>
      <c r="AQ164">
        <v>0.128112360466835</v>
      </c>
      <c r="AR164">
        <v>1.7377607631665</v>
      </c>
      <c r="AS164">
        <v>0</v>
      </c>
      <c r="AT164">
        <v>0.35981383184205401</v>
      </c>
      <c r="AU164">
        <v>8.7165609621027595</v>
      </c>
      <c r="AV164">
        <v>3.2670325939109701</v>
      </c>
      <c r="AW164">
        <v>18.0142259883457</v>
      </c>
      <c r="AX164">
        <v>6.7518673607493298</v>
      </c>
      <c r="AY164">
        <v>5.520488608</v>
      </c>
      <c r="AZ164">
        <v>2.0691206339999999</v>
      </c>
      <c r="BA164">
        <v>0.87165609600000005</v>
      </c>
      <c r="BB164">
        <v>0.326703258</v>
      </c>
      <c r="BC164">
        <v>4.9393845440000002</v>
      </c>
      <c r="BD164">
        <v>1.8513184620000001</v>
      </c>
      <c r="BE164">
        <v>3.1960723527710102</v>
      </c>
      <c r="BF164">
        <v>1.1979119511006799</v>
      </c>
      <c r="BG164">
        <v>18.0142259883457</v>
      </c>
      <c r="BH164">
        <v>6.7518673607493298</v>
      </c>
      <c r="BI164">
        <v>9.8787690903831198</v>
      </c>
      <c r="BJ164">
        <v>3.7026369397657599</v>
      </c>
      <c r="BK164">
        <v>8.4260089300326602</v>
      </c>
      <c r="BL164">
        <v>3.15813150744727</v>
      </c>
      <c r="BM164">
        <v>7.84490486589248</v>
      </c>
      <c r="BN164">
        <v>2.9403293345198702</v>
      </c>
      <c r="BO164">
        <v>6.68269673761211</v>
      </c>
      <c r="BP164">
        <v>2.5047249886650702</v>
      </c>
      <c r="BQ164">
        <v>0</v>
      </c>
      <c r="BR164">
        <v>0</v>
      </c>
      <c r="BS164">
        <v>21.7914024052569</v>
      </c>
      <c r="BT164">
        <v>8.1675814847774202</v>
      </c>
      <c r="BU164">
        <v>23</v>
      </c>
      <c r="BV164">
        <v>35</v>
      </c>
      <c r="BW164">
        <v>25</v>
      </c>
      <c r="BX164">
        <v>32</v>
      </c>
      <c r="BY164">
        <v>25</v>
      </c>
      <c r="BZ164">
        <v>33</v>
      </c>
      <c r="CA164">
        <v>48</v>
      </c>
      <c r="CB164">
        <v>8</v>
      </c>
      <c r="CC164">
        <v>48</v>
      </c>
      <c r="CD164">
        <v>66</v>
      </c>
      <c r="CE164">
        <v>30</v>
      </c>
      <c r="CF164">
        <v>62</v>
      </c>
      <c r="CG164">
        <v>19</v>
      </c>
      <c r="CH164">
        <v>3</v>
      </c>
      <c r="CI164">
        <v>17</v>
      </c>
      <c r="CJ164">
        <v>11</v>
      </c>
      <c r="CK164">
        <v>62</v>
      </c>
      <c r="CL164">
        <v>34</v>
      </c>
      <c r="CM164">
        <v>29</v>
      </c>
      <c r="CN164">
        <v>27</v>
      </c>
      <c r="CO164">
        <v>23</v>
      </c>
      <c r="CP164">
        <v>0</v>
      </c>
      <c r="CQ164">
        <v>75</v>
      </c>
      <c r="CR164">
        <v>25</v>
      </c>
      <c r="CS164">
        <v>30</v>
      </c>
      <c r="CT164">
        <v>47</v>
      </c>
      <c r="CU164">
        <v>52</v>
      </c>
      <c r="CV164">
        <v>18</v>
      </c>
      <c r="CW164">
        <v>21</v>
      </c>
      <c r="CX164">
        <v>15</v>
      </c>
      <c r="CY164">
        <v>21</v>
      </c>
      <c r="CZ164">
        <v>27</v>
      </c>
      <c r="DA164">
        <v>34</v>
      </c>
      <c r="DB164">
        <v>10</v>
      </c>
      <c r="DC164">
        <v>11</v>
      </c>
      <c r="DD164">
        <v>46</v>
      </c>
      <c r="DE164">
        <v>52</v>
      </c>
      <c r="DF164">
        <v>29</v>
      </c>
      <c r="DG164">
        <v>31</v>
      </c>
      <c r="DH164">
        <v>26</v>
      </c>
      <c r="DI164">
        <v>29</v>
      </c>
      <c r="DJ164">
        <v>24</v>
      </c>
      <c r="DK164">
        <v>28</v>
      </c>
      <c r="DL164">
        <v>20</v>
      </c>
      <c r="DM164">
        <v>23</v>
      </c>
      <c r="DN164">
        <v>0</v>
      </c>
      <c r="DO164">
        <v>0</v>
      </c>
      <c r="DP164">
        <v>56</v>
      </c>
      <c r="DQ164">
        <v>63</v>
      </c>
      <c r="DR164">
        <v>1620276</v>
      </c>
      <c r="DS164">
        <v>177575</v>
      </c>
      <c r="DT164">
        <v>0</v>
      </c>
      <c r="DU164">
        <v>0</v>
      </c>
      <c r="DV164">
        <v>0</v>
      </c>
      <c r="DW164">
        <v>0</v>
      </c>
      <c r="DX164">
        <v>6.6541540931957993E-2</v>
      </c>
      <c r="DY164">
        <v>1.75976672E-4</v>
      </c>
    </row>
    <row r="165" spans="1:129" x14ac:dyDescent="0.75">
      <c r="A165">
        <v>13233</v>
      </c>
      <c r="B165">
        <v>6111008005</v>
      </c>
      <c r="C165" t="s">
        <v>137</v>
      </c>
      <c r="F165" t="s">
        <v>140</v>
      </c>
      <c r="G165" t="s">
        <v>440</v>
      </c>
      <c r="H165" t="s">
        <v>441</v>
      </c>
      <c r="I165">
        <v>9</v>
      </c>
      <c r="J165">
        <v>2636</v>
      </c>
      <c r="K165">
        <v>2592</v>
      </c>
      <c r="L165">
        <v>1814</v>
      </c>
      <c r="M165">
        <v>786</v>
      </c>
      <c r="N165">
        <v>822</v>
      </c>
      <c r="O165">
        <v>1363</v>
      </c>
      <c r="P165">
        <v>0.40151382097828597</v>
      </c>
      <c r="Q165">
        <v>0.148601912553084</v>
      </c>
      <c r="R165">
        <v>1411</v>
      </c>
      <c r="S165">
        <v>0.53528072837632701</v>
      </c>
      <c r="T165">
        <v>694</v>
      </c>
      <c r="U165">
        <v>0.26774691358024599</v>
      </c>
      <c r="V165">
        <v>71</v>
      </c>
      <c r="W165">
        <v>5.2090975788700998E-2</v>
      </c>
      <c r="X165">
        <v>24</v>
      </c>
      <c r="Y165">
        <v>3.0534351145038E-2</v>
      </c>
      <c r="Z165">
        <v>262</v>
      </c>
      <c r="AA165">
        <v>0.144432194046306</v>
      </c>
      <c r="AB165">
        <v>84</v>
      </c>
      <c r="AC165">
        <v>3.1866464339909001E-2</v>
      </c>
      <c r="AD165">
        <v>302</v>
      </c>
      <c r="AE165">
        <v>0.114567526555386</v>
      </c>
      <c r="AF165">
        <v>0.24820512820512899</v>
      </c>
      <c r="AG165">
        <v>7.4955230136986302</v>
      </c>
      <c r="AH165">
        <v>67.264340000000004</v>
      </c>
      <c r="AI165">
        <v>0.126657729</v>
      </c>
      <c r="AJ165">
        <v>20</v>
      </c>
      <c r="AK165">
        <v>0.3</v>
      </c>
      <c r="AL165">
        <v>4.8282086416538501</v>
      </c>
      <c r="AM165">
        <v>201.075753027259</v>
      </c>
      <c r="AN165">
        <v>133</v>
      </c>
      <c r="AO165">
        <v>0.161800486618004</v>
      </c>
      <c r="AP165">
        <v>4.8963019368094003E-2</v>
      </c>
      <c r="AQ165">
        <v>0.156371233032565</v>
      </c>
      <c r="AR165">
        <v>1.4942921072389299</v>
      </c>
      <c r="AS165">
        <v>0</v>
      </c>
      <c r="AT165">
        <v>0.54117641134833505</v>
      </c>
      <c r="AU165">
        <v>11.6439008083702</v>
      </c>
      <c r="AV165">
        <v>4.3094554640394298</v>
      </c>
      <c r="AW165">
        <v>24.4923430796754</v>
      </c>
      <c r="AX165">
        <v>9.0647166657381195</v>
      </c>
      <c r="AY165">
        <v>7.2272487779999999</v>
      </c>
      <c r="AZ165">
        <v>2.6748344340000001</v>
      </c>
      <c r="BA165">
        <v>1.204541463</v>
      </c>
      <c r="BB165">
        <v>0.44580573899999998</v>
      </c>
      <c r="BC165">
        <v>6.8257349569999999</v>
      </c>
      <c r="BD165">
        <v>2.5262325209999998</v>
      </c>
      <c r="BE165">
        <v>4.4166520307611403</v>
      </c>
      <c r="BF165">
        <v>1.6346210380839199</v>
      </c>
      <c r="BG165">
        <v>18.469635765001101</v>
      </c>
      <c r="BH165">
        <v>6.83568797744186</v>
      </c>
      <c r="BI165">
        <v>16.863580481088</v>
      </c>
      <c r="BJ165">
        <v>6.2412803272295196</v>
      </c>
      <c r="BK165">
        <v>12.0454146293485</v>
      </c>
      <c r="BL165">
        <v>4.45805737659252</v>
      </c>
      <c r="BM165">
        <v>14.05298373424</v>
      </c>
      <c r="BN165">
        <v>5.2010669393579398</v>
      </c>
      <c r="BO165">
        <v>8.0302764195657197</v>
      </c>
      <c r="BP165">
        <v>2.9720382510616798</v>
      </c>
      <c r="BQ165">
        <v>0</v>
      </c>
      <c r="BR165">
        <v>0</v>
      </c>
      <c r="BS165">
        <v>31.719591857284499</v>
      </c>
      <c r="BT165">
        <v>11.739551091693601</v>
      </c>
      <c r="BU165">
        <v>42</v>
      </c>
      <c r="BV165">
        <v>55</v>
      </c>
      <c r="BW165">
        <v>38</v>
      </c>
      <c r="BX165">
        <v>52</v>
      </c>
      <c r="BY165">
        <v>42</v>
      </c>
      <c r="BZ165">
        <v>31</v>
      </c>
      <c r="CA165">
        <v>57</v>
      </c>
      <c r="CB165">
        <v>17</v>
      </c>
      <c r="CC165">
        <v>37</v>
      </c>
      <c r="CD165">
        <v>97</v>
      </c>
      <c r="CE165">
        <v>29</v>
      </c>
      <c r="CF165">
        <v>61</v>
      </c>
      <c r="CG165">
        <v>18</v>
      </c>
      <c r="CH165">
        <v>3</v>
      </c>
      <c r="CI165">
        <v>17</v>
      </c>
      <c r="CJ165">
        <v>11</v>
      </c>
      <c r="CK165">
        <v>46</v>
      </c>
      <c r="CL165">
        <v>42</v>
      </c>
      <c r="CM165">
        <v>30</v>
      </c>
      <c r="CN165">
        <v>35</v>
      </c>
      <c r="CO165">
        <v>20</v>
      </c>
      <c r="CP165">
        <v>0</v>
      </c>
      <c r="CQ165">
        <v>79</v>
      </c>
      <c r="CR165">
        <v>33</v>
      </c>
      <c r="CS165">
        <v>38</v>
      </c>
      <c r="CT165">
        <v>57</v>
      </c>
      <c r="CU165">
        <v>63</v>
      </c>
      <c r="CV165">
        <v>22</v>
      </c>
      <c r="CW165">
        <v>26</v>
      </c>
      <c r="CX165">
        <v>24</v>
      </c>
      <c r="CY165">
        <v>29</v>
      </c>
      <c r="CZ165">
        <v>36</v>
      </c>
      <c r="DA165">
        <v>42</v>
      </c>
      <c r="DB165">
        <v>14</v>
      </c>
      <c r="DC165">
        <v>15</v>
      </c>
      <c r="DD165">
        <v>47</v>
      </c>
      <c r="DE165">
        <v>53</v>
      </c>
      <c r="DF165">
        <v>46</v>
      </c>
      <c r="DG165">
        <v>49</v>
      </c>
      <c r="DH165">
        <v>35</v>
      </c>
      <c r="DI165">
        <v>40</v>
      </c>
      <c r="DJ165">
        <v>38</v>
      </c>
      <c r="DK165">
        <v>43</v>
      </c>
      <c r="DL165">
        <v>24</v>
      </c>
      <c r="DM165">
        <v>27</v>
      </c>
      <c r="DN165">
        <v>0</v>
      </c>
      <c r="DO165">
        <v>0</v>
      </c>
      <c r="DP165">
        <v>71</v>
      </c>
      <c r="DQ165">
        <v>77</v>
      </c>
      <c r="DR165">
        <v>873028</v>
      </c>
      <c r="DS165">
        <v>0</v>
      </c>
      <c r="DT165">
        <v>0</v>
      </c>
      <c r="DU165">
        <v>0</v>
      </c>
      <c r="DV165">
        <v>0</v>
      </c>
      <c r="DW165">
        <v>0</v>
      </c>
      <c r="DX165">
        <v>3.7323182029372001E-2</v>
      </c>
      <c r="DY165">
        <v>8.5450506499999999E-5</v>
      </c>
    </row>
    <row r="166" spans="1:129" x14ac:dyDescent="0.75">
      <c r="A166">
        <v>13234</v>
      </c>
      <c r="B166">
        <v>6111008101</v>
      </c>
      <c r="C166" t="s">
        <v>137</v>
      </c>
      <c r="F166" t="s">
        <v>140</v>
      </c>
      <c r="G166" t="s">
        <v>440</v>
      </c>
      <c r="H166" t="s">
        <v>441</v>
      </c>
      <c r="I166">
        <v>9</v>
      </c>
      <c r="J166">
        <v>3250</v>
      </c>
      <c r="K166">
        <v>3226</v>
      </c>
      <c r="L166">
        <v>2401</v>
      </c>
      <c r="M166">
        <v>1063</v>
      </c>
      <c r="N166">
        <v>1111</v>
      </c>
      <c r="O166">
        <v>1829</v>
      </c>
      <c r="P166">
        <v>0.32956764747961298</v>
      </c>
      <c r="Q166">
        <v>0.12574133233055201</v>
      </c>
      <c r="R166">
        <v>1304</v>
      </c>
      <c r="S166">
        <v>0.401230769230769</v>
      </c>
      <c r="T166">
        <v>832</v>
      </c>
      <c r="U166">
        <v>0.25790452572845601</v>
      </c>
      <c r="V166">
        <v>9</v>
      </c>
      <c r="W166">
        <v>4.9207217058500003E-3</v>
      </c>
      <c r="X166">
        <v>48</v>
      </c>
      <c r="Y166">
        <v>4.5155221072437003E-2</v>
      </c>
      <c r="Z166">
        <v>248</v>
      </c>
      <c r="AA166">
        <v>0.10329029571011999</v>
      </c>
      <c r="AB166">
        <v>102</v>
      </c>
      <c r="AC166">
        <v>3.1384615384614997E-2</v>
      </c>
      <c r="AD166">
        <v>810</v>
      </c>
      <c r="AE166">
        <v>0.24923076923076901</v>
      </c>
      <c r="AF166">
        <v>0.217435897435899</v>
      </c>
      <c r="AG166">
        <v>7.5017487671232903</v>
      </c>
      <c r="AH166">
        <v>68.240269999999896</v>
      </c>
      <c r="AI166">
        <v>0.12891798300000001</v>
      </c>
      <c r="AJ166">
        <v>20</v>
      </c>
      <c r="AK166">
        <v>0.3</v>
      </c>
      <c r="AL166">
        <v>4.6272428853240601</v>
      </c>
      <c r="AM166">
        <v>549.00991312843996</v>
      </c>
      <c r="AN166">
        <v>9</v>
      </c>
      <c r="AO166">
        <v>8.1008100810080006E-3</v>
      </c>
      <c r="AP166">
        <v>4.7774442953537E-2</v>
      </c>
      <c r="AQ166">
        <v>0.104608942468186</v>
      </c>
      <c r="AR166">
        <v>3.2685614294459899</v>
      </c>
      <c r="AS166">
        <v>0</v>
      </c>
      <c r="AT166">
        <v>0.26433191823971602</v>
      </c>
      <c r="AU166">
        <v>9.5574617769087702</v>
      </c>
      <c r="AV166">
        <v>3.6464986375859998</v>
      </c>
      <c r="AW166">
        <v>21.092329438695199</v>
      </c>
      <c r="AX166">
        <v>8.04744526915532</v>
      </c>
      <c r="AY166">
        <v>6.261785293</v>
      </c>
      <c r="AZ166">
        <v>2.3890853079999999</v>
      </c>
      <c r="BA166">
        <v>0.988702941</v>
      </c>
      <c r="BB166">
        <v>0.37722399600000001</v>
      </c>
      <c r="BC166">
        <v>5.6026499989999996</v>
      </c>
      <c r="BD166">
        <v>2.1376026440000002</v>
      </c>
      <c r="BE166">
        <v>3.2956764747961298</v>
      </c>
      <c r="BF166">
        <v>1.25741332330552</v>
      </c>
      <c r="BG166">
        <v>24.388005913491298</v>
      </c>
      <c r="BH166">
        <v>9.3048585924608496</v>
      </c>
      <c r="BI166">
        <v>2.6365411798368998</v>
      </c>
      <c r="BJ166">
        <v>1.0059306586444099</v>
      </c>
      <c r="BK166">
        <v>9.8870294243883805</v>
      </c>
      <c r="BL166">
        <v>3.7722399699165599</v>
      </c>
      <c r="BM166">
        <v>6.5913529495922596</v>
      </c>
      <c r="BN166">
        <v>2.5148266466110401</v>
      </c>
      <c r="BO166">
        <v>13.1827058991845</v>
      </c>
      <c r="BP166">
        <v>5.0296532932220801</v>
      </c>
      <c r="BQ166">
        <v>0</v>
      </c>
      <c r="BR166">
        <v>0</v>
      </c>
      <c r="BS166">
        <v>23.728870618532099</v>
      </c>
      <c r="BT166">
        <v>9.0533759277997401</v>
      </c>
      <c r="BU166">
        <v>30</v>
      </c>
      <c r="BV166">
        <v>44</v>
      </c>
      <c r="BW166">
        <v>24</v>
      </c>
      <c r="BX166">
        <v>50</v>
      </c>
      <c r="BY166">
        <v>0</v>
      </c>
      <c r="BZ166">
        <v>41</v>
      </c>
      <c r="CA166">
        <v>46</v>
      </c>
      <c r="CB166">
        <v>17</v>
      </c>
      <c r="CC166">
        <v>90</v>
      </c>
      <c r="CD166">
        <v>87</v>
      </c>
      <c r="CE166">
        <v>29</v>
      </c>
      <c r="CF166">
        <v>64</v>
      </c>
      <c r="CG166">
        <v>19</v>
      </c>
      <c r="CH166">
        <v>3</v>
      </c>
      <c r="CI166">
        <v>17</v>
      </c>
      <c r="CJ166">
        <v>10</v>
      </c>
      <c r="CK166">
        <v>74</v>
      </c>
      <c r="CL166">
        <v>8</v>
      </c>
      <c r="CM166">
        <v>30</v>
      </c>
      <c r="CN166">
        <v>20</v>
      </c>
      <c r="CO166">
        <v>40</v>
      </c>
      <c r="CP166">
        <v>0</v>
      </c>
      <c r="CQ166">
        <v>72</v>
      </c>
      <c r="CR166">
        <v>28</v>
      </c>
      <c r="CS166">
        <v>34</v>
      </c>
      <c r="CT166">
        <v>52</v>
      </c>
      <c r="CU166">
        <v>58</v>
      </c>
      <c r="CV166">
        <v>20</v>
      </c>
      <c r="CW166">
        <v>23</v>
      </c>
      <c r="CX166">
        <v>19</v>
      </c>
      <c r="CY166">
        <v>25</v>
      </c>
      <c r="CZ166">
        <v>31</v>
      </c>
      <c r="DA166">
        <v>38</v>
      </c>
      <c r="DB166">
        <v>11</v>
      </c>
      <c r="DC166">
        <v>12</v>
      </c>
      <c r="DD166">
        <v>57</v>
      </c>
      <c r="DE166">
        <v>66</v>
      </c>
      <c r="DF166">
        <v>8</v>
      </c>
      <c r="DG166">
        <v>11</v>
      </c>
      <c r="DH166">
        <v>30</v>
      </c>
      <c r="DI166">
        <v>35</v>
      </c>
      <c r="DJ166">
        <v>21</v>
      </c>
      <c r="DK166">
        <v>24</v>
      </c>
      <c r="DL166">
        <v>36</v>
      </c>
      <c r="DM166">
        <v>42</v>
      </c>
      <c r="DN166">
        <v>0</v>
      </c>
      <c r="DO166">
        <v>0</v>
      </c>
      <c r="DP166">
        <v>59</v>
      </c>
      <c r="DQ166">
        <v>67</v>
      </c>
      <c r="DR166">
        <v>1397685</v>
      </c>
      <c r="DS166">
        <v>21131</v>
      </c>
      <c r="DT166">
        <v>0</v>
      </c>
      <c r="DU166">
        <v>1</v>
      </c>
      <c r="DV166">
        <v>0</v>
      </c>
      <c r="DW166">
        <v>0</v>
      </c>
      <c r="DX166">
        <v>4.7277049877858003E-2</v>
      </c>
      <c r="DY166">
        <v>1.3890120099999999E-4</v>
      </c>
    </row>
    <row r="167" spans="1:129" x14ac:dyDescent="0.75">
      <c r="A167">
        <v>13235</v>
      </c>
      <c r="B167">
        <v>6111008201</v>
      </c>
      <c r="C167" t="s">
        <v>137</v>
      </c>
      <c r="F167" t="s">
        <v>140</v>
      </c>
      <c r="G167" t="s">
        <v>440</v>
      </c>
      <c r="H167" t="s">
        <v>441</v>
      </c>
      <c r="I167">
        <v>9</v>
      </c>
      <c r="J167">
        <v>5039</v>
      </c>
      <c r="K167">
        <v>5039</v>
      </c>
      <c r="L167">
        <v>3554</v>
      </c>
      <c r="M167">
        <v>1691</v>
      </c>
      <c r="N167">
        <v>1713</v>
      </c>
      <c r="O167">
        <v>2936</v>
      </c>
      <c r="P167">
        <v>0.30035721373288299</v>
      </c>
      <c r="Q167">
        <v>0.109500857433566</v>
      </c>
      <c r="R167">
        <v>2335</v>
      </c>
      <c r="S167">
        <v>0.46338559237943999</v>
      </c>
      <c r="T167">
        <v>692</v>
      </c>
      <c r="U167">
        <v>0.13732883508632601</v>
      </c>
      <c r="V167">
        <v>216</v>
      </c>
      <c r="W167">
        <v>7.3569482288827995E-2</v>
      </c>
      <c r="X167">
        <v>94</v>
      </c>
      <c r="Y167">
        <v>5.5588409225309998E-2</v>
      </c>
      <c r="Z167">
        <v>390</v>
      </c>
      <c r="AA167">
        <v>0.10973550928531201</v>
      </c>
      <c r="AB167">
        <v>309</v>
      </c>
      <c r="AC167">
        <v>6.1321690811669001E-2</v>
      </c>
      <c r="AD167">
        <v>799</v>
      </c>
      <c r="AE167">
        <v>0.15856320698551199</v>
      </c>
      <c r="AF167">
        <v>0.17128205128205201</v>
      </c>
      <c r="AG167">
        <v>7.6135947945205498</v>
      </c>
      <c r="AH167">
        <v>69.04392</v>
      </c>
      <c r="AI167">
        <v>0.12983352100000001</v>
      </c>
      <c r="AJ167">
        <v>20</v>
      </c>
      <c r="AK167">
        <v>0.3</v>
      </c>
      <c r="AL167">
        <v>4.6941781682068902</v>
      </c>
      <c r="AM167">
        <v>834.60313969758602</v>
      </c>
      <c r="AN167">
        <v>243</v>
      </c>
      <c r="AO167">
        <v>0.14185639229422001</v>
      </c>
      <c r="AP167">
        <v>4.3590310969828003E-2</v>
      </c>
      <c r="AQ167">
        <v>9.5933096026723993E-2</v>
      </c>
      <c r="AR167">
        <v>3.5592930020336202</v>
      </c>
      <c r="AS167">
        <v>0</v>
      </c>
      <c r="AT167">
        <v>4.7870949568970004E-3</v>
      </c>
      <c r="AU167">
        <v>9.6114308394522503</v>
      </c>
      <c r="AV167">
        <v>3.5040274378741101</v>
      </c>
      <c r="AW167">
        <v>19.823576106370201</v>
      </c>
      <c r="AX167">
        <v>7.2270565906153497</v>
      </c>
      <c r="AY167">
        <v>5.7067870660000004</v>
      </c>
      <c r="AZ167">
        <v>2.0805162830000001</v>
      </c>
      <c r="BA167">
        <v>0.90107164200000001</v>
      </c>
      <c r="BB167">
        <v>0.32850257100000002</v>
      </c>
      <c r="BC167">
        <v>5.1060726379999997</v>
      </c>
      <c r="BD167">
        <v>1.8615145689999999</v>
      </c>
      <c r="BE167">
        <v>3.30392935106171</v>
      </c>
      <c r="BF167">
        <v>1.20450943176922</v>
      </c>
      <c r="BG167">
        <v>24.629291526096399</v>
      </c>
      <c r="BH167">
        <v>8.9790703095524105</v>
      </c>
      <c r="BI167">
        <v>11.7139313355824</v>
      </c>
      <c r="BJ167">
        <v>4.2705334399090704</v>
      </c>
      <c r="BK167">
        <v>7.80928755705495</v>
      </c>
      <c r="BL167">
        <v>2.8470222932727101</v>
      </c>
      <c r="BM167">
        <v>5.1060726334590099</v>
      </c>
      <c r="BN167">
        <v>1.86151457637062</v>
      </c>
      <c r="BO167">
        <v>12.915360190513899</v>
      </c>
      <c r="BP167">
        <v>4.7085368696433303</v>
      </c>
      <c r="BQ167">
        <v>0</v>
      </c>
      <c r="BR167">
        <v>0</v>
      </c>
      <c r="BS167">
        <v>13.215717404246799</v>
      </c>
      <c r="BT167">
        <v>4.8180377270769004</v>
      </c>
      <c r="BU167">
        <v>25</v>
      </c>
      <c r="BV167">
        <v>35</v>
      </c>
      <c r="BW167">
        <v>30</v>
      </c>
      <c r="BX167">
        <v>23</v>
      </c>
      <c r="BY167">
        <v>64</v>
      </c>
      <c r="BZ167">
        <v>47</v>
      </c>
      <c r="CA167">
        <v>48</v>
      </c>
      <c r="CB167">
        <v>59</v>
      </c>
      <c r="CC167">
        <v>62</v>
      </c>
      <c r="CD167">
        <v>45</v>
      </c>
      <c r="CE167">
        <v>32</v>
      </c>
      <c r="CF167">
        <v>66</v>
      </c>
      <c r="CG167">
        <v>19</v>
      </c>
      <c r="CH167">
        <v>3</v>
      </c>
      <c r="CI167">
        <v>17</v>
      </c>
      <c r="CJ167">
        <v>11</v>
      </c>
      <c r="CK167">
        <v>82</v>
      </c>
      <c r="CL167">
        <v>39</v>
      </c>
      <c r="CM167">
        <v>26</v>
      </c>
      <c r="CN167">
        <v>17</v>
      </c>
      <c r="CO167">
        <v>43</v>
      </c>
      <c r="CP167">
        <v>0</v>
      </c>
      <c r="CQ167">
        <v>44</v>
      </c>
      <c r="CR167">
        <v>28</v>
      </c>
      <c r="CS167">
        <v>32</v>
      </c>
      <c r="CT167">
        <v>50</v>
      </c>
      <c r="CU167">
        <v>55</v>
      </c>
      <c r="CV167">
        <v>18</v>
      </c>
      <c r="CW167">
        <v>21</v>
      </c>
      <c r="CX167">
        <v>16</v>
      </c>
      <c r="CY167">
        <v>21</v>
      </c>
      <c r="CZ167">
        <v>28</v>
      </c>
      <c r="DA167">
        <v>34</v>
      </c>
      <c r="DB167">
        <v>11</v>
      </c>
      <c r="DC167">
        <v>11</v>
      </c>
      <c r="DD167">
        <v>58</v>
      </c>
      <c r="DE167">
        <v>65</v>
      </c>
      <c r="DF167">
        <v>34</v>
      </c>
      <c r="DG167">
        <v>35</v>
      </c>
      <c r="DH167">
        <v>25</v>
      </c>
      <c r="DI167">
        <v>27</v>
      </c>
      <c r="DJ167">
        <v>17</v>
      </c>
      <c r="DK167">
        <v>19</v>
      </c>
      <c r="DL167">
        <v>35</v>
      </c>
      <c r="DM167">
        <v>40</v>
      </c>
      <c r="DN167">
        <v>0</v>
      </c>
      <c r="DO167">
        <v>0</v>
      </c>
      <c r="DP167">
        <v>38</v>
      </c>
      <c r="DQ167">
        <v>41</v>
      </c>
      <c r="DR167">
        <v>2628370</v>
      </c>
      <c r="DS167">
        <v>24798</v>
      </c>
      <c r="DT167">
        <v>0</v>
      </c>
      <c r="DU167">
        <v>0</v>
      </c>
      <c r="DV167">
        <v>0</v>
      </c>
      <c r="DW167">
        <v>0</v>
      </c>
      <c r="DX167">
        <v>7.2543936929614E-2</v>
      </c>
      <c r="DY167">
        <v>2.59742185E-4</v>
      </c>
    </row>
    <row r="168" spans="1:129" x14ac:dyDescent="0.75">
      <c r="A168">
        <v>13236</v>
      </c>
      <c r="B168">
        <v>6111008202</v>
      </c>
      <c r="C168" t="s">
        <v>137</v>
      </c>
      <c r="F168" t="s">
        <v>140</v>
      </c>
      <c r="G168" t="s">
        <v>440</v>
      </c>
      <c r="H168" t="s">
        <v>441</v>
      </c>
      <c r="I168">
        <v>9</v>
      </c>
      <c r="J168">
        <v>4044</v>
      </c>
      <c r="K168">
        <v>4034</v>
      </c>
      <c r="L168">
        <v>2952</v>
      </c>
      <c r="M168">
        <v>1353</v>
      </c>
      <c r="N168">
        <v>1398</v>
      </c>
      <c r="O168">
        <v>2124</v>
      </c>
      <c r="P168">
        <v>0.32645522455762899</v>
      </c>
      <c r="Q168">
        <v>0.11586621770257</v>
      </c>
      <c r="R168">
        <v>1682</v>
      </c>
      <c r="S168">
        <v>0.41592482690405502</v>
      </c>
      <c r="T168">
        <v>956</v>
      </c>
      <c r="U168">
        <v>0.23698562221120401</v>
      </c>
      <c r="V168">
        <v>60</v>
      </c>
      <c r="W168">
        <v>2.8248587570621E-2</v>
      </c>
      <c r="X168">
        <v>39</v>
      </c>
      <c r="Y168">
        <v>2.8824833702882E-2</v>
      </c>
      <c r="Z168">
        <v>282</v>
      </c>
      <c r="AA168">
        <v>9.5528455284553004E-2</v>
      </c>
      <c r="AB168">
        <v>282</v>
      </c>
      <c r="AC168">
        <v>6.9732937685460003E-2</v>
      </c>
      <c r="AD168">
        <v>526</v>
      </c>
      <c r="AE168">
        <v>0.13006923837784301</v>
      </c>
      <c r="AF168">
        <v>0.18974358974359001</v>
      </c>
      <c r="AG168">
        <v>7.5436126027397297</v>
      </c>
      <c r="AH168">
        <v>68.480590000000007</v>
      </c>
      <c r="AI168">
        <v>0.124423699</v>
      </c>
      <c r="AJ168">
        <v>20</v>
      </c>
      <c r="AK168">
        <v>0.3</v>
      </c>
      <c r="AL168">
        <v>4.6425082679196397</v>
      </c>
      <c r="AM168">
        <v>672.94747203195504</v>
      </c>
      <c r="AN168">
        <v>19</v>
      </c>
      <c r="AO168">
        <v>1.3590844062947E-2</v>
      </c>
      <c r="AP168">
        <v>4.6154837422072999E-2</v>
      </c>
      <c r="AQ168">
        <v>9.3940553225121001E-2</v>
      </c>
      <c r="AR168">
        <v>5.0380153119247204</v>
      </c>
      <c r="AS168">
        <v>0</v>
      </c>
      <c r="AT168">
        <v>0.171950741280536</v>
      </c>
      <c r="AU168">
        <v>9.7936567367288703</v>
      </c>
      <c r="AV168">
        <v>3.4759865310770999</v>
      </c>
      <c r="AW168">
        <v>21.2195895962458</v>
      </c>
      <c r="AX168">
        <v>7.5313041506670499</v>
      </c>
      <c r="AY168">
        <v>5.5497388250000004</v>
      </c>
      <c r="AZ168">
        <v>1.969725706</v>
      </c>
      <c r="BA168">
        <v>0.97936567500000005</v>
      </c>
      <c r="BB168">
        <v>0.34759865400000001</v>
      </c>
      <c r="BC168">
        <v>5.5497388250000004</v>
      </c>
      <c r="BD168">
        <v>1.969725706</v>
      </c>
      <c r="BE168">
        <v>3.2645522455762901</v>
      </c>
      <c r="BF168">
        <v>1.1586621770257</v>
      </c>
      <c r="BG168">
        <v>25.463507515494999</v>
      </c>
      <c r="BH168">
        <v>9.0375649808004503</v>
      </c>
      <c r="BI168">
        <v>3.5910074701339099</v>
      </c>
      <c r="BJ168">
        <v>1.27452839472827</v>
      </c>
      <c r="BK168">
        <v>9.1407462876136094</v>
      </c>
      <c r="BL168">
        <v>3.2442540956719599</v>
      </c>
      <c r="BM168">
        <v>5.5497388174796898</v>
      </c>
      <c r="BN168">
        <v>1.9697257009436899</v>
      </c>
      <c r="BO168">
        <v>17.9550373506695</v>
      </c>
      <c r="BP168">
        <v>6.3726419736413504</v>
      </c>
      <c r="BQ168">
        <v>0</v>
      </c>
      <c r="BR168">
        <v>0</v>
      </c>
      <c r="BS168">
        <v>22.198955269918699</v>
      </c>
      <c r="BT168">
        <v>7.8789028037747597</v>
      </c>
      <c r="BU168">
        <v>29</v>
      </c>
      <c r="BV168">
        <v>39</v>
      </c>
      <c r="BW168">
        <v>25</v>
      </c>
      <c r="BX168">
        <v>46</v>
      </c>
      <c r="BY168">
        <v>15</v>
      </c>
      <c r="BZ168">
        <v>29</v>
      </c>
      <c r="CA168">
        <v>43</v>
      </c>
      <c r="CB168">
        <v>70</v>
      </c>
      <c r="CC168">
        <v>46</v>
      </c>
      <c r="CD168">
        <v>65</v>
      </c>
      <c r="CE168">
        <v>30</v>
      </c>
      <c r="CF168">
        <v>65</v>
      </c>
      <c r="CG168">
        <v>17</v>
      </c>
      <c r="CH168">
        <v>3</v>
      </c>
      <c r="CI168">
        <v>17</v>
      </c>
      <c r="CJ168">
        <v>10</v>
      </c>
      <c r="CK168">
        <v>78</v>
      </c>
      <c r="CL168">
        <v>11</v>
      </c>
      <c r="CM168">
        <v>28</v>
      </c>
      <c r="CN168">
        <v>17</v>
      </c>
      <c r="CO168">
        <v>55</v>
      </c>
      <c r="CP168">
        <v>0</v>
      </c>
      <c r="CQ168">
        <v>68</v>
      </c>
      <c r="CR168">
        <v>28</v>
      </c>
      <c r="CS168">
        <v>32</v>
      </c>
      <c r="CT168">
        <v>52</v>
      </c>
      <c r="CU168">
        <v>56</v>
      </c>
      <c r="CV168">
        <v>18</v>
      </c>
      <c r="CW168">
        <v>20</v>
      </c>
      <c r="CX168">
        <v>18</v>
      </c>
      <c r="CY168">
        <v>22</v>
      </c>
      <c r="CZ168">
        <v>30</v>
      </c>
      <c r="DA168">
        <v>35</v>
      </c>
      <c r="DB168">
        <v>11</v>
      </c>
      <c r="DC168">
        <v>11</v>
      </c>
      <c r="DD168">
        <v>59</v>
      </c>
      <c r="DE168">
        <v>65</v>
      </c>
      <c r="DF168">
        <v>11</v>
      </c>
      <c r="DG168">
        <v>13</v>
      </c>
      <c r="DH168">
        <v>28</v>
      </c>
      <c r="DI168">
        <v>30</v>
      </c>
      <c r="DJ168">
        <v>18</v>
      </c>
      <c r="DK168">
        <v>20</v>
      </c>
      <c r="DL168">
        <v>45</v>
      </c>
      <c r="DM168">
        <v>51</v>
      </c>
      <c r="DN168">
        <v>0</v>
      </c>
      <c r="DO168">
        <v>0</v>
      </c>
      <c r="DP168">
        <v>56</v>
      </c>
      <c r="DQ168">
        <v>61</v>
      </c>
      <c r="DR168">
        <v>1352664</v>
      </c>
      <c r="DS168">
        <v>7930</v>
      </c>
      <c r="DT168">
        <v>0</v>
      </c>
      <c r="DU168">
        <v>1</v>
      </c>
      <c r="DV168">
        <v>0</v>
      </c>
      <c r="DW168">
        <v>0</v>
      </c>
      <c r="DX168">
        <v>4.6779654459576998E-2</v>
      </c>
      <c r="DY168">
        <v>1.3320112750000001E-4</v>
      </c>
    </row>
    <row r="169" spans="1:129" x14ac:dyDescent="0.75">
      <c r="A169">
        <v>13237</v>
      </c>
      <c r="B169">
        <v>6111008302</v>
      </c>
      <c r="C169" t="s">
        <v>137</v>
      </c>
      <c r="F169" t="s">
        <v>140</v>
      </c>
      <c r="G169" t="s">
        <v>440</v>
      </c>
      <c r="H169" t="s">
        <v>441</v>
      </c>
      <c r="I169">
        <v>9</v>
      </c>
      <c r="J169">
        <v>5437</v>
      </c>
      <c r="K169">
        <v>5418</v>
      </c>
      <c r="L169">
        <v>4075</v>
      </c>
      <c r="M169">
        <v>2043</v>
      </c>
      <c r="N169">
        <v>2051</v>
      </c>
      <c r="O169">
        <v>2927</v>
      </c>
      <c r="P169">
        <v>0.29330463587984101</v>
      </c>
      <c r="Q169">
        <v>8.8668207192848E-2</v>
      </c>
      <c r="R169">
        <v>2218</v>
      </c>
      <c r="S169">
        <v>0.40794555821224898</v>
      </c>
      <c r="T169">
        <v>968</v>
      </c>
      <c r="U169">
        <v>0.17866371354743399</v>
      </c>
      <c r="V169">
        <v>126</v>
      </c>
      <c r="W169">
        <v>4.3047488896481002E-2</v>
      </c>
      <c r="X169">
        <v>88</v>
      </c>
      <c r="Y169">
        <v>4.3073910915321E-2</v>
      </c>
      <c r="Z169">
        <v>201</v>
      </c>
      <c r="AA169">
        <v>4.9325153374233002E-2</v>
      </c>
      <c r="AB169">
        <v>326</v>
      </c>
      <c r="AC169">
        <v>5.9959536509104003E-2</v>
      </c>
      <c r="AD169">
        <v>1088</v>
      </c>
      <c r="AE169">
        <v>0.20011035497516999</v>
      </c>
      <c r="AF169">
        <v>0.12923076923076901</v>
      </c>
      <c r="AG169">
        <v>7.73833232876712</v>
      </c>
      <c r="AH169">
        <v>70.236469999999898</v>
      </c>
      <c r="AI169">
        <v>0.134950873</v>
      </c>
      <c r="AJ169">
        <v>20</v>
      </c>
      <c r="AK169">
        <v>0.3</v>
      </c>
      <c r="AL169">
        <v>14.0862887171106</v>
      </c>
      <c r="AM169">
        <v>793.97457650763897</v>
      </c>
      <c r="AN169">
        <v>75</v>
      </c>
      <c r="AO169">
        <v>3.6567528035104997E-2</v>
      </c>
      <c r="AP169">
        <v>3.9266409710517002E-2</v>
      </c>
      <c r="AQ169">
        <v>0.131364132744412</v>
      </c>
      <c r="AR169">
        <v>3.1659643861084601</v>
      </c>
      <c r="AS169">
        <v>0</v>
      </c>
      <c r="AT169">
        <v>8.7299172999270001E-3</v>
      </c>
      <c r="AU169">
        <v>10.2656622557944</v>
      </c>
      <c r="AV169">
        <v>3.1033872517496799</v>
      </c>
      <c r="AW169">
        <v>20.238019875709</v>
      </c>
      <c r="AX169">
        <v>6.11810629630651</v>
      </c>
      <c r="AY169">
        <v>5.8660927200000001</v>
      </c>
      <c r="AZ169">
        <v>1.77336414</v>
      </c>
      <c r="BA169">
        <v>0.87991390800000002</v>
      </c>
      <c r="BB169">
        <v>0.266004621</v>
      </c>
      <c r="BC169">
        <v>4.9861788120000003</v>
      </c>
      <c r="BD169">
        <v>1.507359519</v>
      </c>
      <c r="BE169">
        <v>4.69287417407745</v>
      </c>
      <c r="BF169">
        <v>1.41869131508556</v>
      </c>
      <c r="BG169">
        <v>23.757675506267098</v>
      </c>
      <c r="BH169">
        <v>7.1821247826206802</v>
      </c>
      <c r="BI169">
        <v>5.8660927175968203</v>
      </c>
      <c r="BJ169">
        <v>1.7733641438569601</v>
      </c>
      <c r="BK169">
        <v>6.7460066252363404</v>
      </c>
      <c r="BL169">
        <v>2.0393687654354999</v>
      </c>
      <c r="BM169">
        <v>8.2125298046355404</v>
      </c>
      <c r="BN169">
        <v>2.4827098013997402</v>
      </c>
      <c r="BO169">
        <v>11.145576163433899</v>
      </c>
      <c r="BP169">
        <v>3.3693918733282202</v>
      </c>
      <c r="BQ169">
        <v>0</v>
      </c>
      <c r="BR169">
        <v>0</v>
      </c>
      <c r="BS169">
        <v>14.078622522232299</v>
      </c>
      <c r="BT169">
        <v>4.2560739452567002</v>
      </c>
      <c r="BU169">
        <v>23</v>
      </c>
      <c r="BV169">
        <v>22</v>
      </c>
      <c r="BW169">
        <v>25</v>
      </c>
      <c r="BX169">
        <v>33</v>
      </c>
      <c r="BY169">
        <v>31</v>
      </c>
      <c r="BZ169">
        <v>39</v>
      </c>
      <c r="CA169">
        <v>24</v>
      </c>
      <c r="CB169">
        <v>57</v>
      </c>
      <c r="CC169">
        <v>78</v>
      </c>
      <c r="CD169">
        <v>8</v>
      </c>
      <c r="CE169">
        <v>35</v>
      </c>
      <c r="CF169">
        <v>69</v>
      </c>
      <c r="CG169">
        <v>20</v>
      </c>
      <c r="CH169">
        <v>3</v>
      </c>
      <c r="CI169">
        <v>17</v>
      </c>
      <c r="CJ169">
        <v>16</v>
      </c>
      <c r="CK169">
        <v>81</v>
      </c>
      <c r="CL169">
        <v>20</v>
      </c>
      <c r="CM169">
        <v>23</v>
      </c>
      <c r="CN169">
        <v>28</v>
      </c>
      <c r="CO169">
        <v>38</v>
      </c>
      <c r="CP169">
        <v>0</v>
      </c>
      <c r="CQ169">
        <v>48</v>
      </c>
      <c r="CR169">
        <v>30</v>
      </c>
      <c r="CS169">
        <v>29</v>
      </c>
      <c r="CT169">
        <v>51</v>
      </c>
      <c r="CU169">
        <v>49</v>
      </c>
      <c r="CV169">
        <v>19</v>
      </c>
      <c r="CW169">
        <v>18</v>
      </c>
      <c r="CX169">
        <v>16</v>
      </c>
      <c r="CY169">
        <v>15</v>
      </c>
      <c r="CZ169">
        <v>28</v>
      </c>
      <c r="DA169">
        <v>28</v>
      </c>
      <c r="DB169">
        <v>15</v>
      </c>
      <c r="DC169">
        <v>13</v>
      </c>
      <c r="DD169">
        <v>56</v>
      </c>
      <c r="DE169">
        <v>55</v>
      </c>
      <c r="DF169">
        <v>18</v>
      </c>
      <c r="DG169">
        <v>17</v>
      </c>
      <c r="DH169">
        <v>22</v>
      </c>
      <c r="DI169">
        <v>19</v>
      </c>
      <c r="DJ169">
        <v>25</v>
      </c>
      <c r="DK169">
        <v>24</v>
      </c>
      <c r="DL169">
        <v>31</v>
      </c>
      <c r="DM169">
        <v>30</v>
      </c>
      <c r="DN169">
        <v>0</v>
      </c>
      <c r="DO169">
        <v>0</v>
      </c>
      <c r="DP169">
        <v>40</v>
      </c>
      <c r="DQ169">
        <v>37</v>
      </c>
      <c r="DR169">
        <v>1897767</v>
      </c>
      <c r="DS169">
        <v>21449</v>
      </c>
      <c r="DT169">
        <v>0</v>
      </c>
      <c r="DU169">
        <v>1</v>
      </c>
      <c r="DV169">
        <v>0</v>
      </c>
      <c r="DW169">
        <v>0</v>
      </c>
      <c r="DX169">
        <v>5.9250246853925999E-2</v>
      </c>
      <c r="DY169">
        <v>1.87887895E-4</v>
      </c>
    </row>
    <row r="170" spans="1:129" x14ac:dyDescent="0.75">
      <c r="A170">
        <v>13238</v>
      </c>
      <c r="B170">
        <v>6111008303</v>
      </c>
      <c r="C170" t="s">
        <v>137</v>
      </c>
      <c r="D170" t="s">
        <v>138</v>
      </c>
      <c r="F170" t="s">
        <v>140</v>
      </c>
      <c r="G170" t="s">
        <v>440</v>
      </c>
      <c r="H170" t="s">
        <v>441</v>
      </c>
      <c r="I170">
        <v>9</v>
      </c>
      <c r="J170">
        <v>4508</v>
      </c>
      <c r="K170">
        <v>4387</v>
      </c>
      <c r="L170">
        <v>3585</v>
      </c>
      <c r="M170">
        <v>1562</v>
      </c>
      <c r="N170">
        <v>1589</v>
      </c>
      <c r="O170">
        <v>2383</v>
      </c>
      <c r="P170">
        <v>0.33363241581109199</v>
      </c>
      <c r="Q170">
        <v>0.118356745095949</v>
      </c>
      <c r="R170">
        <v>2001</v>
      </c>
      <c r="S170">
        <v>0.44387755102040799</v>
      </c>
      <c r="T170">
        <v>980</v>
      </c>
      <c r="U170">
        <v>0.22338728060177701</v>
      </c>
      <c r="V170">
        <v>128</v>
      </c>
      <c r="W170">
        <v>5.3713806126730997E-2</v>
      </c>
      <c r="X170">
        <v>54</v>
      </c>
      <c r="Y170">
        <v>3.4571062740076999E-2</v>
      </c>
      <c r="Z170">
        <v>335</v>
      </c>
      <c r="AA170">
        <v>9.3444909344490998E-2</v>
      </c>
      <c r="AB170">
        <v>226</v>
      </c>
      <c r="AC170">
        <v>5.0133096716948003E-2</v>
      </c>
      <c r="AD170">
        <v>990</v>
      </c>
      <c r="AE170">
        <v>0.21960958296361999</v>
      </c>
      <c r="AF170">
        <v>0.18666666666666801</v>
      </c>
      <c r="AG170">
        <v>7.72486109589041</v>
      </c>
      <c r="AH170">
        <v>69.559809999999899</v>
      </c>
      <c r="AI170">
        <v>0.13442368499999999</v>
      </c>
      <c r="AJ170">
        <v>20</v>
      </c>
      <c r="AK170">
        <v>0.3</v>
      </c>
      <c r="AL170">
        <v>13.1137148281605</v>
      </c>
      <c r="AM170">
        <v>239.16371298951299</v>
      </c>
      <c r="AN170">
        <v>23</v>
      </c>
      <c r="AO170">
        <v>1.4474512271869E-2</v>
      </c>
      <c r="AP170">
        <v>3.9964934723694001E-2</v>
      </c>
      <c r="AQ170">
        <v>0.120588739501929</v>
      </c>
      <c r="AR170">
        <v>3.8003302137558501</v>
      </c>
      <c r="AS170">
        <v>0</v>
      </c>
      <c r="AT170">
        <v>7.6985988893749999E-3</v>
      </c>
      <c r="AU170">
        <v>11.6771345533882</v>
      </c>
      <c r="AV170">
        <v>4.1424860783582096</v>
      </c>
      <c r="AW170">
        <v>22.353371859343099</v>
      </c>
      <c r="AX170">
        <v>7.9299019214285797</v>
      </c>
      <c r="AY170">
        <v>6.6726483200000004</v>
      </c>
      <c r="AZ170">
        <v>2.3671348999999999</v>
      </c>
      <c r="BA170">
        <v>1.000897248</v>
      </c>
      <c r="BB170">
        <v>0.35507023500000001</v>
      </c>
      <c r="BC170">
        <v>5.6717510720000002</v>
      </c>
      <c r="BD170">
        <v>2.012064665</v>
      </c>
      <c r="BE170">
        <v>5.0044862371663799</v>
      </c>
      <c r="BF170">
        <v>1.77535117643923</v>
      </c>
      <c r="BG170">
        <v>17.348885622176699</v>
      </c>
      <c r="BH170">
        <v>6.15455074498934</v>
      </c>
      <c r="BI170">
        <v>3.6699565739220099</v>
      </c>
      <c r="BJ170">
        <v>1.30192419605543</v>
      </c>
      <c r="BK170">
        <v>8.0071779794661992</v>
      </c>
      <c r="BL170">
        <v>2.8405618823027701</v>
      </c>
      <c r="BM170">
        <v>8.3408103952773001</v>
      </c>
      <c r="BN170">
        <v>2.9589186273987198</v>
      </c>
      <c r="BO170">
        <v>15.0134587114991</v>
      </c>
      <c r="BP170">
        <v>5.3260535293176998</v>
      </c>
      <c r="BQ170">
        <v>0</v>
      </c>
      <c r="BR170">
        <v>0</v>
      </c>
      <c r="BS170">
        <v>15.680723543121299</v>
      </c>
      <c r="BT170">
        <v>5.5627670195096002</v>
      </c>
      <c r="BU170">
        <v>31</v>
      </c>
      <c r="BV170">
        <v>40</v>
      </c>
      <c r="BW170">
        <v>28</v>
      </c>
      <c r="BX170">
        <v>43</v>
      </c>
      <c r="BY170">
        <v>44</v>
      </c>
      <c r="BZ170">
        <v>34</v>
      </c>
      <c r="CA170">
        <v>43</v>
      </c>
      <c r="CB170">
        <v>42</v>
      </c>
      <c r="CC170">
        <v>84</v>
      </c>
      <c r="CD170">
        <v>62</v>
      </c>
      <c r="CE170">
        <v>35</v>
      </c>
      <c r="CF170">
        <v>67</v>
      </c>
      <c r="CG170">
        <v>20</v>
      </c>
      <c r="CH170">
        <v>3</v>
      </c>
      <c r="CI170">
        <v>17</v>
      </c>
      <c r="CJ170">
        <v>15</v>
      </c>
      <c r="CK170">
        <v>52</v>
      </c>
      <c r="CL170">
        <v>11</v>
      </c>
      <c r="CM170">
        <v>24</v>
      </c>
      <c r="CN170">
        <v>25</v>
      </c>
      <c r="CO170">
        <v>45</v>
      </c>
      <c r="CP170">
        <v>0</v>
      </c>
      <c r="CQ170">
        <v>47</v>
      </c>
      <c r="CR170">
        <v>33</v>
      </c>
      <c r="CS170">
        <v>37</v>
      </c>
      <c r="CT170">
        <v>54</v>
      </c>
      <c r="CU170">
        <v>58</v>
      </c>
      <c r="CV170">
        <v>21</v>
      </c>
      <c r="CW170">
        <v>23</v>
      </c>
      <c r="CX170">
        <v>19</v>
      </c>
      <c r="CY170">
        <v>23</v>
      </c>
      <c r="CZ170">
        <v>31</v>
      </c>
      <c r="DA170">
        <v>36</v>
      </c>
      <c r="DB170">
        <v>16</v>
      </c>
      <c r="DC170">
        <v>17</v>
      </c>
      <c r="DD170">
        <v>44</v>
      </c>
      <c r="DE170">
        <v>49</v>
      </c>
      <c r="DF170">
        <v>11</v>
      </c>
      <c r="DG170">
        <v>13</v>
      </c>
      <c r="DH170">
        <v>25</v>
      </c>
      <c r="DI170">
        <v>26</v>
      </c>
      <c r="DJ170">
        <v>26</v>
      </c>
      <c r="DK170">
        <v>28</v>
      </c>
      <c r="DL170">
        <v>39</v>
      </c>
      <c r="DM170">
        <v>44</v>
      </c>
      <c r="DN170">
        <v>0</v>
      </c>
      <c r="DO170">
        <v>0</v>
      </c>
      <c r="DP170">
        <v>43</v>
      </c>
      <c r="DQ170">
        <v>47</v>
      </c>
      <c r="DR170">
        <v>1002397</v>
      </c>
      <c r="DS170">
        <v>30655</v>
      </c>
      <c r="DT170">
        <v>0</v>
      </c>
      <c r="DU170">
        <v>0</v>
      </c>
      <c r="DV170">
        <v>0</v>
      </c>
      <c r="DW170">
        <v>0</v>
      </c>
      <c r="DX170">
        <v>5.8736796270197997E-2</v>
      </c>
      <c r="DY170">
        <v>1.0112566450000001E-4</v>
      </c>
    </row>
    <row r="171" spans="1:129" x14ac:dyDescent="0.75">
      <c r="A171">
        <v>13239</v>
      </c>
      <c r="B171">
        <v>6111008304</v>
      </c>
      <c r="C171" t="s">
        <v>137</v>
      </c>
      <c r="F171" t="s">
        <v>140</v>
      </c>
      <c r="G171" t="s">
        <v>440</v>
      </c>
      <c r="H171" t="s">
        <v>441</v>
      </c>
      <c r="I171">
        <v>9</v>
      </c>
      <c r="J171">
        <v>5771</v>
      </c>
      <c r="K171">
        <v>5771</v>
      </c>
      <c r="L171">
        <v>4121</v>
      </c>
      <c r="M171">
        <v>2045</v>
      </c>
      <c r="N171">
        <v>2108</v>
      </c>
      <c r="O171">
        <v>2863</v>
      </c>
      <c r="P171">
        <v>0.36180904522613</v>
      </c>
      <c r="Q171">
        <v>0.12612669458087999</v>
      </c>
      <c r="R171">
        <v>2928</v>
      </c>
      <c r="S171">
        <v>0.507364408248137</v>
      </c>
      <c r="T171">
        <v>1248</v>
      </c>
      <c r="U171">
        <v>0.216253682204124</v>
      </c>
      <c r="V171">
        <v>48</v>
      </c>
      <c r="W171">
        <v>1.6765630457561999E-2</v>
      </c>
      <c r="X171">
        <v>92</v>
      </c>
      <c r="Y171">
        <v>4.4987775061125002E-2</v>
      </c>
      <c r="Z171">
        <v>760</v>
      </c>
      <c r="AA171">
        <v>0.184421256976462</v>
      </c>
      <c r="AB171">
        <v>355</v>
      </c>
      <c r="AC171">
        <v>6.1514468896205002E-2</v>
      </c>
      <c r="AD171">
        <v>867</v>
      </c>
      <c r="AE171">
        <v>0.15023392826199899</v>
      </c>
      <c r="AF171">
        <v>0.16820512820512901</v>
      </c>
      <c r="AG171">
        <v>7.8489221917808196</v>
      </c>
      <c r="AH171">
        <v>70.606759999999895</v>
      </c>
      <c r="AI171">
        <v>0.144729359</v>
      </c>
      <c r="AJ171">
        <v>30</v>
      </c>
      <c r="AK171">
        <v>0.3</v>
      </c>
      <c r="AL171">
        <v>14.8624360573336</v>
      </c>
      <c r="AM171">
        <v>299.11486455879299</v>
      </c>
      <c r="AN171">
        <v>283</v>
      </c>
      <c r="AO171">
        <v>0.13425047438330101</v>
      </c>
      <c r="AP171">
        <v>3.7662162752688001E-2</v>
      </c>
      <c r="AQ171">
        <v>0.15242867279861499</v>
      </c>
      <c r="AR171">
        <v>2.3611269484448698</v>
      </c>
      <c r="AS171">
        <v>0</v>
      </c>
      <c r="AT171">
        <v>1.3485898275014001E-2</v>
      </c>
      <c r="AU171">
        <v>13.386934673366801</v>
      </c>
      <c r="AV171">
        <v>4.6666876994925497</v>
      </c>
      <c r="AW171">
        <v>25.326633165829101</v>
      </c>
      <c r="AX171">
        <v>8.8288686206616003</v>
      </c>
      <c r="AY171">
        <v>8.3216080350000006</v>
      </c>
      <c r="AZ171">
        <v>2.9009139849999999</v>
      </c>
      <c r="BA171">
        <v>15.19597989</v>
      </c>
      <c r="BB171">
        <v>5.2973211899999999</v>
      </c>
      <c r="BC171">
        <v>6.1507537650000002</v>
      </c>
      <c r="BD171">
        <v>2.1441538150000001</v>
      </c>
      <c r="BE171">
        <v>5.78894472361808</v>
      </c>
      <c r="BF171">
        <v>2.0180271132940799</v>
      </c>
      <c r="BG171">
        <v>21.346733668341599</v>
      </c>
      <c r="BH171">
        <v>7.44147498027192</v>
      </c>
      <c r="BI171">
        <v>13.7487437185929</v>
      </c>
      <c r="BJ171">
        <v>4.7928143940734396</v>
      </c>
      <c r="BK171">
        <v>7.95979899497486</v>
      </c>
      <c r="BL171">
        <v>2.7747872807793601</v>
      </c>
      <c r="BM171">
        <v>12.3015075376884</v>
      </c>
      <c r="BN171">
        <v>4.28830761574992</v>
      </c>
      <c r="BO171">
        <v>10.854271356783901</v>
      </c>
      <c r="BP171">
        <v>3.7838008374264001</v>
      </c>
      <c r="BQ171">
        <v>0</v>
      </c>
      <c r="BR171">
        <v>0</v>
      </c>
      <c r="BS171">
        <v>18.452261306532598</v>
      </c>
      <c r="BT171">
        <v>6.43246142362488</v>
      </c>
      <c r="BU171">
        <v>35</v>
      </c>
      <c r="BV171">
        <v>45</v>
      </c>
      <c r="BW171">
        <v>35</v>
      </c>
      <c r="BX171">
        <v>42</v>
      </c>
      <c r="BY171">
        <v>6</v>
      </c>
      <c r="BZ171">
        <v>41</v>
      </c>
      <c r="CA171">
        <v>65</v>
      </c>
      <c r="CB171">
        <v>59</v>
      </c>
      <c r="CC171">
        <v>57</v>
      </c>
      <c r="CD171">
        <v>41</v>
      </c>
      <c r="CE171">
        <v>37</v>
      </c>
      <c r="CF171">
        <v>70</v>
      </c>
      <c r="CG171">
        <v>23</v>
      </c>
      <c r="CH171">
        <v>42</v>
      </c>
      <c r="CI171">
        <v>17</v>
      </c>
      <c r="CJ171">
        <v>16</v>
      </c>
      <c r="CK171">
        <v>59</v>
      </c>
      <c r="CL171">
        <v>38</v>
      </c>
      <c r="CM171">
        <v>22</v>
      </c>
      <c r="CN171">
        <v>34</v>
      </c>
      <c r="CO171">
        <v>30</v>
      </c>
      <c r="CP171">
        <v>0</v>
      </c>
      <c r="CQ171">
        <v>51</v>
      </c>
      <c r="CR171">
        <v>38</v>
      </c>
      <c r="CS171">
        <v>41</v>
      </c>
      <c r="CT171">
        <v>59</v>
      </c>
      <c r="CU171">
        <v>62</v>
      </c>
      <c r="CV171">
        <v>25</v>
      </c>
      <c r="CW171">
        <v>28</v>
      </c>
      <c r="CX171">
        <v>55</v>
      </c>
      <c r="CY171">
        <v>60</v>
      </c>
      <c r="CZ171">
        <v>33</v>
      </c>
      <c r="DA171">
        <v>38</v>
      </c>
      <c r="DB171">
        <v>18</v>
      </c>
      <c r="DC171">
        <v>19</v>
      </c>
      <c r="DD171">
        <v>52</v>
      </c>
      <c r="DE171">
        <v>56</v>
      </c>
      <c r="DF171">
        <v>38</v>
      </c>
      <c r="DG171">
        <v>39</v>
      </c>
      <c r="DH171">
        <v>25</v>
      </c>
      <c r="DI171">
        <v>26</v>
      </c>
      <c r="DJ171">
        <v>34</v>
      </c>
      <c r="DK171">
        <v>38</v>
      </c>
      <c r="DL171">
        <v>30</v>
      </c>
      <c r="DM171">
        <v>33</v>
      </c>
      <c r="DN171">
        <v>0</v>
      </c>
      <c r="DO171">
        <v>0</v>
      </c>
      <c r="DP171">
        <v>49</v>
      </c>
      <c r="DQ171">
        <v>53</v>
      </c>
      <c r="DR171">
        <v>3564274</v>
      </c>
      <c r="DS171">
        <v>32836</v>
      </c>
      <c r="DT171">
        <v>0</v>
      </c>
      <c r="DU171">
        <v>0</v>
      </c>
      <c r="DV171">
        <v>0</v>
      </c>
      <c r="DW171">
        <v>0</v>
      </c>
      <c r="DX171">
        <v>0.11106436729286701</v>
      </c>
      <c r="DY171">
        <v>3.52113172E-4</v>
      </c>
    </row>
    <row r="172" spans="1:129" x14ac:dyDescent="0.75">
      <c r="A172">
        <v>13240</v>
      </c>
      <c r="B172">
        <v>6111008307</v>
      </c>
      <c r="C172" t="s">
        <v>137</v>
      </c>
      <c r="F172" t="s">
        <v>140</v>
      </c>
      <c r="G172" t="s">
        <v>440</v>
      </c>
      <c r="H172" t="s">
        <v>441</v>
      </c>
      <c r="I172">
        <v>9</v>
      </c>
      <c r="J172">
        <v>3488</v>
      </c>
      <c r="K172">
        <v>3488</v>
      </c>
      <c r="L172">
        <v>2554</v>
      </c>
      <c r="M172">
        <v>1439</v>
      </c>
      <c r="N172">
        <v>1481</v>
      </c>
      <c r="O172">
        <v>2233</v>
      </c>
      <c r="P172">
        <v>0.31063646788990801</v>
      </c>
      <c r="Q172">
        <v>8.9435979409621003E-2</v>
      </c>
      <c r="R172">
        <v>1893</v>
      </c>
      <c r="S172">
        <v>0.54271788990825598</v>
      </c>
      <c r="T172">
        <v>274</v>
      </c>
      <c r="U172">
        <v>7.8555045871559995E-2</v>
      </c>
      <c r="V172">
        <v>117</v>
      </c>
      <c r="W172">
        <v>5.2395879982087001E-2</v>
      </c>
      <c r="X172">
        <v>52</v>
      </c>
      <c r="Y172">
        <v>3.6136205698402001E-2</v>
      </c>
      <c r="Z172">
        <v>291</v>
      </c>
      <c r="AA172">
        <v>0.113938919342208</v>
      </c>
      <c r="AB172">
        <v>234</v>
      </c>
      <c r="AC172">
        <v>6.7087155963303002E-2</v>
      </c>
      <c r="AD172">
        <v>461</v>
      </c>
      <c r="AE172">
        <v>0.13216743119266</v>
      </c>
      <c r="AF172">
        <v>0.16615384615384701</v>
      </c>
      <c r="AG172">
        <v>7.6677561643835599</v>
      </c>
      <c r="AH172">
        <v>69.825620000000001</v>
      </c>
      <c r="AI172">
        <v>0.129981823</v>
      </c>
      <c r="AJ172">
        <v>20</v>
      </c>
      <c r="AK172">
        <v>0.3</v>
      </c>
      <c r="AL172">
        <v>5.5204250052832498</v>
      </c>
      <c r="AM172">
        <v>881.22434880197</v>
      </c>
      <c r="AN172">
        <v>41</v>
      </c>
      <c r="AO172">
        <v>2.7683997299122E-2</v>
      </c>
      <c r="AP172">
        <v>4.1174357953201998E-2</v>
      </c>
      <c r="AQ172">
        <v>0.112209858111453</v>
      </c>
      <c r="AR172">
        <v>2.6316317183300399</v>
      </c>
      <c r="AS172">
        <v>0</v>
      </c>
      <c r="AT172">
        <v>6.3665170763549999E-3</v>
      </c>
      <c r="AU172">
        <v>10.251003440366899</v>
      </c>
      <c r="AV172">
        <v>2.9513873205174899</v>
      </c>
      <c r="AW172">
        <v>21.123279816513701</v>
      </c>
      <c r="AX172">
        <v>6.0816465998542197</v>
      </c>
      <c r="AY172">
        <v>5.9020928919999998</v>
      </c>
      <c r="AZ172">
        <v>1.6992836010000001</v>
      </c>
      <c r="BA172">
        <v>0.931909404</v>
      </c>
      <c r="BB172">
        <v>0.268307937</v>
      </c>
      <c r="BC172">
        <v>5.2808199560000002</v>
      </c>
      <c r="BD172">
        <v>1.5204116430000001</v>
      </c>
      <c r="BE172">
        <v>3.41700114678898</v>
      </c>
      <c r="BF172">
        <v>0.98379577350583103</v>
      </c>
      <c r="BG172">
        <v>25.782826834862298</v>
      </c>
      <c r="BH172">
        <v>7.4231862909985402</v>
      </c>
      <c r="BI172">
        <v>5.2808199541284297</v>
      </c>
      <c r="BJ172">
        <v>1.52041164996355</v>
      </c>
      <c r="BK172">
        <v>7.7659116972476996</v>
      </c>
      <c r="BL172">
        <v>2.2358994852405201</v>
      </c>
      <c r="BM172">
        <v>6.8340022935779698</v>
      </c>
      <c r="BN172">
        <v>1.9675915470116601</v>
      </c>
      <c r="BO172">
        <v>10.251003440366899</v>
      </c>
      <c r="BP172">
        <v>2.9513873205174899</v>
      </c>
      <c r="BQ172">
        <v>0</v>
      </c>
      <c r="BR172">
        <v>0</v>
      </c>
      <c r="BS172">
        <v>14.2892775229357</v>
      </c>
      <c r="BT172">
        <v>4.1140550528425601</v>
      </c>
      <c r="BU172">
        <v>26</v>
      </c>
      <c r="BV172">
        <v>22</v>
      </c>
      <c r="BW172">
        <v>39</v>
      </c>
      <c r="BX172">
        <v>8</v>
      </c>
      <c r="BY172">
        <v>42</v>
      </c>
      <c r="BZ172">
        <v>35</v>
      </c>
      <c r="CA172">
        <v>49</v>
      </c>
      <c r="CB172">
        <v>66</v>
      </c>
      <c r="CC172">
        <v>47</v>
      </c>
      <c r="CD172">
        <v>38</v>
      </c>
      <c r="CE172">
        <v>33</v>
      </c>
      <c r="CF172">
        <v>68</v>
      </c>
      <c r="CG172">
        <v>19</v>
      </c>
      <c r="CH172">
        <v>3</v>
      </c>
      <c r="CI172">
        <v>17</v>
      </c>
      <c r="CJ172">
        <v>11</v>
      </c>
      <c r="CK172">
        <v>83</v>
      </c>
      <c r="CL172">
        <v>17</v>
      </c>
      <c r="CM172">
        <v>25</v>
      </c>
      <c r="CN172">
        <v>22</v>
      </c>
      <c r="CO172">
        <v>33</v>
      </c>
      <c r="CP172">
        <v>0</v>
      </c>
      <c r="CQ172">
        <v>46</v>
      </c>
      <c r="CR172">
        <v>30</v>
      </c>
      <c r="CS172">
        <v>28</v>
      </c>
      <c r="CT172">
        <v>52</v>
      </c>
      <c r="CU172">
        <v>48</v>
      </c>
      <c r="CV172">
        <v>19</v>
      </c>
      <c r="CW172">
        <v>17</v>
      </c>
      <c r="CX172">
        <v>17</v>
      </c>
      <c r="CY172">
        <v>15</v>
      </c>
      <c r="CZ172">
        <v>29</v>
      </c>
      <c r="DA172">
        <v>28</v>
      </c>
      <c r="DB172">
        <v>11</v>
      </c>
      <c r="DC172">
        <v>9</v>
      </c>
      <c r="DD172">
        <v>60</v>
      </c>
      <c r="DE172">
        <v>56</v>
      </c>
      <c r="DF172">
        <v>16</v>
      </c>
      <c r="DG172">
        <v>15</v>
      </c>
      <c r="DH172">
        <v>24</v>
      </c>
      <c r="DI172">
        <v>21</v>
      </c>
      <c r="DJ172">
        <v>22</v>
      </c>
      <c r="DK172">
        <v>20</v>
      </c>
      <c r="DL172">
        <v>29</v>
      </c>
      <c r="DM172">
        <v>27</v>
      </c>
      <c r="DN172">
        <v>0</v>
      </c>
      <c r="DO172">
        <v>0</v>
      </c>
      <c r="DP172">
        <v>40</v>
      </c>
      <c r="DQ172">
        <v>36</v>
      </c>
      <c r="DR172">
        <v>882482</v>
      </c>
      <c r="DS172">
        <v>0</v>
      </c>
      <c r="DT172">
        <v>0</v>
      </c>
      <c r="DU172">
        <v>0</v>
      </c>
      <c r="DV172">
        <v>0</v>
      </c>
      <c r="DW172">
        <v>0</v>
      </c>
      <c r="DX172">
        <v>3.7331216732792001E-2</v>
      </c>
      <c r="DY172">
        <v>8.6393586499999999E-5</v>
      </c>
    </row>
    <row r="173" spans="1:129" x14ac:dyDescent="0.75">
      <c r="A173">
        <v>13241</v>
      </c>
      <c r="B173">
        <v>6111008308</v>
      </c>
      <c r="C173" t="s">
        <v>137</v>
      </c>
      <c r="F173" t="s">
        <v>140</v>
      </c>
      <c r="G173" t="s">
        <v>440</v>
      </c>
      <c r="H173" t="s">
        <v>441</v>
      </c>
      <c r="I173">
        <v>9</v>
      </c>
      <c r="J173">
        <v>4574</v>
      </c>
      <c r="K173">
        <v>4566</v>
      </c>
      <c r="L173">
        <v>3172</v>
      </c>
      <c r="M173">
        <v>1507</v>
      </c>
      <c r="N173">
        <v>1542</v>
      </c>
      <c r="O173">
        <v>2483</v>
      </c>
      <c r="P173">
        <v>0.22762003370476</v>
      </c>
      <c r="Q173">
        <v>6.2191886581894E-2</v>
      </c>
      <c r="R173">
        <v>1929</v>
      </c>
      <c r="S173">
        <v>0.42173152601661501</v>
      </c>
      <c r="T173">
        <v>153</v>
      </c>
      <c r="U173">
        <v>3.3508541392903997E-2</v>
      </c>
      <c r="V173">
        <v>81</v>
      </c>
      <c r="W173">
        <v>3.2621828433347003E-2</v>
      </c>
      <c r="X173">
        <v>89</v>
      </c>
      <c r="Y173">
        <v>5.9057730590577E-2</v>
      </c>
      <c r="Z173">
        <v>85</v>
      </c>
      <c r="AA173">
        <v>2.6796973518285E-2</v>
      </c>
      <c r="AB173">
        <v>145</v>
      </c>
      <c r="AC173">
        <v>3.1700918233494003E-2</v>
      </c>
      <c r="AD173">
        <v>597</v>
      </c>
      <c r="AE173">
        <v>0.130520332313073</v>
      </c>
      <c r="AF173">
        <v>0.15897435897435899</v>
      </c>
      <c r="AG173">
        <v>7.69481780821918</v>
      </c>
      <c r="AH173">
        <v>71.259119999999896</v>
      </c>
      <c r="AI173">
        <v>0.12741480099999999</v>
      </c>
      <c r="AJ173">
        <v>20</v>
      </c>
      <c r="AK173">
        <v>0.3</v>
      </c>
      <c r="AL173">
        <v>7.1598061376386104</v>
      </c>
      <c r="AM173">
        <v>477.20400050987598</v>
      </c>
      <c r="AN173">
        <v>8</v>
      </c>
      <c r="AO173">
        <v>5.188067444877E-3</v>
      </c>
      <c r="AP173">
        <v>4.1257697460156999E-2</v>
      </c>
      <c r="AQ173">
        <v>0.113699470199102</v>
      </c>
      <c r="AR173">
        <v>1.47699141016767</v>
      </c>
      <c r="AS173">
        <v>0</v>
      </c>
      <c r="AT173">
        <v>5.9760628675649997E-3</v>
      </c>
      <c r="AU173">
        <v>7.7390811459618396</v>
      </c>
      <c r="AV173">
        <v>2.11452414378439</v>
      </c>
      <c r="AW173">
        <v>16.1610223930379</v>
      </c>
      <c r="AX173">
        <v>4.4156239473144696</v>
      </c>
      <c r="AY173">
        <v>4.0971606119999997</v>
      </c>
      <c r="AZ173">
        <v>1.119453966</v>
      </c>
      <c r="BA173">
        <v>0.68286010200000002</v>
      </c>
      <c r="BB173">
        <v>0.186575661</v>
      </c>
      <c r="BC173">
        <v>3.8695405780000001</v>
      </c>
      <c r="BD173">
        <v>1.057262079</v>
      </c>
      <c r="BE173">
        <v>2.7314404044571199</v>
      </c>
      <c r="BF173">
        <v>0.74630263898272797</v>
      </c>
      <c r="BG173">
        <v>16.1610223930379</v>
      </c>
      <c r="BH173">
        <v>4.4156239473144696</v>
      </c>
      <c r="BI173">
        <v>1.3657202022285599</v>
      </c>
      <c r="BJ173">
        <v>0.37315131949136399</v>
      </c>
      <c r="BK173">
        <v>5.6905008426189996</v>
      </c>
      <c r="BL173">
        <v>1.55479716454735</v>
      </c>
      <c r="BM173">
        <v>5.23526077520948</v>
      </c>
      <c r="BN173">
        <v>1.4304133913835599</v>
      </c>
      <c r="BO173">
        <v>4.5524006740951997</v>
      </c>
      <c r="BP173">
        <v>1.2438377316378799</v>
      </c>
      <c r="BQ173">
        <v>0</v>
      </c>
      <c r="BR173">
        <v>0</v>
      </c>
      <c r="BS173">
        <v>10.4705215504189</v>
      </c>
      <c r="BT173">
        <v>2.8608267827671199</v>
      </c>
      <c r="BU173">
        <v>12</v>
      </c>
      <c r="BV173">
        <v>6</v>
      </c>
      <c r="BW173">
        <v>26</v>
      </c>
      <c r="BX173">
        <v>2</v>
      </c>
      <c r="BY173">
        <v>19</v>
      </c>
      <c r="BZ173">
        <v>49</v>
      </c>
      <c r="CA173">
        <v>12</v>
      </c>
      <c r="CB173">
        <v>17</v>
      </c>
      <c r="CC173">
        <v>46</v>
      </c>
      <c r="CD173">
        <v>29</v>
      </c>
      <c r="CE173">
        <v>34</v>
      </c>
      <c r="CF173">
        <v>71</v>
      </c>
      <c r="CG173">
        <v>18</v>
      </c>
      <c r="CH173">
        <v>3</v>
      </c>
      <c r="CI173">
        <v>17</v>
      </c>
      <c r="CJ173">
        <v>12</v>
      </c>
      <c r="CK173">
        <v>71</v>
      </c>
      <c r="CL173">
        <v>6</v>
      </c>
      <c r="CM173">
        <v>25</v>
      </c>
      <c r="CN173">
        <v>23</v>
      </c>
      <c r="CO173">
        <v>20</v>
      </c>
      <c r="CP173">
        <v>0</v>
      </c>
      <c r="CQ173">
        <v>46</v>
      </c>
      <c r="CR173">
        <v>23</v>
      </c>
      <c r="CS173">
        <v>21</v>
      </c>
      <c r="CT173">
        <v>43</v>
      </c>
      <c r="CU173">
        <v>38</v>
      </c>
      <c r="CV173">
        <v>14</v>
      </c>
      <c r="CW173">
        <v>12</v>
      </c>
      <c r="CX173">
        <v>10</v>
      </c>
      <c r="CY173">
        <v>7</v>
      </c>
      <c r="CZ173">
        <v>22</v>
      </c>
      <c r="DA173">
        <v>20</v>
      </c>
      <c r="DB173">
        <v>9</v>
      </c>
      <c r="DC173">
        <v>6</v>
      </c>
      <c r="DD173">
        <v>42</v>
      </c>
      <c r="DE173">
        <v>37</v>
      </c>
      <c r="DF173">
        <v>0</v>
      </c>
      <c r="DG173">
        <v>0</v>
      </c>
      <c r="DH173">
        <v>18</v>
      </c>
      <c r="DI173">
        <v>14</v>
      </c>
      <c r="DJ173">
        <v>17</v>
      </c>
      <c r="DK173">
        <v>15</v>
      </c>
      <c r="DL173">
        <v>14</v>
      </c>
      <c r="DM173">
        <v>12</v>
      </c>
      <c r="DN173">
        <v>0</v>
      </c>
      <c r="DO173">
        <v>0</v>
      </c>
      <c r="DP173">
        <v>30</v>
      </c>
      <c r="DQ173">
        <v>26</v>
      </c>
      <c r="DR173">
        <v>20094530</v>
      </c>
      <c r="DS173">
        <v>0</v>
      </c>
      <c r="DT173">
        <v>0</v>
      </c>
      <c r="DU173">
        <v>0</v>
      </c>
      <c r="DV173">
        <v>0</v>
      </c>
      <c r="DW173">
        <v>0</v>
      </c>
      <c r="DX173">
        <v>0.20704714934384</v>
      </c>
      <c r="DY173">
        <v>1.9676266065000001E-3</v>
      </c>
    </row>
    <row r="174" spans="1:129" x14ac:dyDescent="0.75">
      <c r="A174">
        <v>13242</v>
      </c>
      <c r="B174">
        <v>6111008401</v>
      </c>
      <c r="C174" t="s">
        <v>137</v>
      </c>
      <c r="F174" t="s">
        <v>140</v>
      </c>
      <c r="G174" t="s">
        <v>440</v>
      </c>
      <c r="H174" t="s">
        <v>441</v>
      </c>
      <c r="I174">
        <v>9</v>
      </c>
      <c r="J174">
        <v>5955</v>
      </c>
      <c r="K174">
        <v>5940</v>
      </c>
      <c r="L174">
        <v>4247</v>
      </c>
      <c r="M174">
        <v>2025</v>
      </c>
      <c r="N174">
        <v>2096</v>
      </c>
      <c r="O174">
        <v>3009</v>
      </c>
      <c r="P174">
        <v>0.29879144085693099</v>
      </c>
      <c r="Q174">
        <v>0.103200488498724</v>
      </c>
      <c r="R174">
        <v>2524</v>
      </c>
      <c r="S174">
        <v>0.42384550797649001</v>
      </c>
      <c r="T174">
        <v>1032</v>
      </c>
      <c r="U174">
        <v>0.173737373737373</v>
      </c>
      <c r="V174">
        <v>202</v>
      </c>
      <c r="W174">
        <v>6.7131937520770998E-2</v>
      </c>
      <c r="X174">
        <v>26</v>
      </c>
      <c r="Y174">
        <v>1.283950617284E-2</v>
      </c>
      <c r="Z174">
        <v>478</v>
      </c>
      <c r="AA174">
        <v>0.112550035319048</v>
      </c>
      <c r="AB174">
        <v>218</v>
      </c>
      <c r="AC174">
        <v>3.6607892527288001E-2</v>
      </c>
      <c r="AD174">
        <v>1003</v>
      </c>
      <c r="AE174">
        <v>0.16842989084802601</v>
      </c>
      <c r="AF174">
        <v>0.14974358974359001</v>
      </c>
      <c r="AG174">
        <v>7.5597213698630101</v>
      </c>
      <c r="AH174">
        <v>69.205770000000001</v>
      </c>
      <c r="AI174">
        <v>0.121474258</v>
      </c>
      <c r="AJ174">
        <v>20</v>
      </c>
      <c r="AK174">
        <v>0.3</v>
      </c>
      <c r="AL174">
        <v>4.6845800832032998</v>
      </c>
      <c r="AM174">
        <v>585.27846979619198</v>
      </c>
      <c r="AN174">
        <v>219</v>
      </c>
      <c r="AO174">
        <v>0.104484732824427</v>
      </c>
      <c r="AP174">
        <v>4.5176177425355998E-2</v>
      </c>
      <c r="AQ174">
        <v>9.0895865059826997E-2</v>
      </c>
      <c r="AR174">
        <v>3.9376328951419701</v>
      </c>
      <c r="AS174">
        <v>0</v>
      </c>
      <c r="AT174">
        <v>4.2751810740810003E-3</v>
      </c>
      <c r="AU174">
        <v>9.2625346665648607</v>
      </c>
      <c r="AV174">
        <v>3.1992151434604401</v>
      </c>
      <c r="AW174">
        <v>19.720235096557399</v>
      </c>
      <c r="AX174">
        <v>6.8112322409157802</v>
      </c>
      <c r="AY174">
        <v>4.7806630559999999</v>
      </c>
      <c r="AZ174">
        <v>1.6512078080000001</v>
      </c>
      <c r="BA174">
        <v>0.89637432299999997</v>
      </c>
      <c r="BB174">
        <v>0.30960146399999999</v>
      </c>
      <c r="BC174">
        <v>5.0794544970000004</v>
      </c>
      <c r="BD174">
        <v>1.754408296</v>
      </c>
      <c r="BE174">
        <v>3.28670584942624</v>
      </c>
      <c r="BF174">
        <v>1.13520537348596</v>
      </c>
      <c r="BG174">
        <v>22.708149505126698</v>
      </c>
      <c r="BH174">
        <v>7.8432371259030198</v>
      </c>
      <c r="BI174">
        <v>10.1589089891356</v>
      </c>
      <c r="BJ174">
        <v>3.50881660895661</v>
      </c>
      <c r="BK174">
        <v>8.3661603439940606</v>
      </c>
      <c r="BL174">
        <v>2.8896136779642698</v>
      </c>
      <c r="BM174">
        <v>4.7806630537108896</v>
      </c>
      <c r="BN174">
        <v>1.65120781597958</v>
      </c>
      <c r="BO174">
        <v>13.744406279418801</v>
      </c>
      <c r="BP174">
        <v>4.7472224709413</v>
      </c>
      <c r="BQ174">
        <v>0</v>
      </c>
      <c r="BR174">
        <v>0</v>
      </c>
      <c r="BS174">
        <v>13.1468233977049</v>
      </c>
      <c r="BT174">
        <v>4.5408214939438496</v>
      </c>
      <c r="BU174">
        <v>24</v>
      </c>
      <c r="BV174">
        <v>31</v>
      </c>
      <c r="BW174">
        <v>26</v>
      </c>
      <c r="BX174">
        <v>32</v>
      </c>
      <c r="BY174">
        <v>58</v>
      </c>
      <c r="BZ174">
        <v>16</v>
      </c>
      <c r="CA174">
        <v>49</v>
      </c>
      <c r="CB174">
        <v>23</v>
      </c>
      <c r="CC174">
        <v>66</v>
      </c>
      <c r="CD174">
        <v>21</v>
      </c>
      <c r="CE174">
        <v>31</v>
      </c>
      <c r="CF174">
        <v>66</v>
      </c>
      <c r="CG174">
        <v>16</v>
      </c>
      <c r="CH174">
        <v>3</v>
      </c>
      <c r="CI174">
        <v>17</v>
      </c>
      <c r="CJ174">
        <v>11</v>
      </c>
      <c r="CK174">
        <v>76</v>
      </c>
      <c r="CL174">
        <v>34</v>
      </c>
      <c r="CM174">
        <v>28</v>
      </c>
      <c r="CN174">
        <v>16</v>
      </c>
      <c r="CO174">
        <v>46</v>
      </c>
      <c r="CP174">
        <v>0</v>
      </c>
      <c r="CQ174">
        <v>44</v>
      </c>
      <c r="CR174">
        <v>27</v>
      </c>
      <c r="CS174">
        <v>30</v>
      </c>
      <c r="CT174">
        <v>50</v>
      </c>
      <c r="CU174">
        <v>53</v>
      </c>
      <c r="CV174">
        <v>16</v>
      </c>
      <c r="CW174">
        <v>17</v>
      </c>
      <c r="CX174">
        <v>16</v>
      </c>
      <c r="CY174">
        <v>19</v>
      </c>
      <c r="CZ174">
        <v>28</v>
      </c>
      <c r="DA174">
        <v>32</v>
      </c>
      <c r="DB174">
        <v>11</v>
      </c>
      <c r="DC174">
        <v>10</v>
      </c>
      <c r="DD174">
        <v>54</v>
      </c>
      <c r="DE174">
        <v>59</v>
      </c>
      <c r="DF174">
        <v>30</v>
      </c>
      <c r="DG174">
        <v>30</v>
      </c>
      <c r="DH174">
        <v>26</v>
      </c>
      <c r="DI174">
        <v>27</v>
      </c>
      <c r="DJ174">
        <v>16</v>
      </c>
      <c r="DK174">
        <v>17</v>
      </c>
      <c r="DL174">
        <v>37</v>
      </c>
      <c r="DM174">
        <v>40</v>
      </c>
      <c r="DN174">
        <v>0</v>
      </c>
      <c r="DO174">
        <v>0</v>
      </c>
      <c r="DP174">
        <v>37</v>
      </c>
      <c r="DQ174">
        <v>39</v>
      </c>
      <c r="DR174">
        <v>2279385</v>
      </c>
      <c r="DS174">
        <v>9582</v>
      </c>
      <c r="DT174">
        <v>0</v>
      </c>
      <c r="DU174">
        <v>1</v>
      </c>
      <c r="DV174">
        <v>0</v>
      </c>
      <c r="DW174">
        <v>0</v>
      </c>
      <c r="DX174">
        <v>7.2191955710243005E-2</v>
      </c>
      <c r="DY174">
        <v>2.2411272799999999E-4</v>
      </c>
    </row>
    <row r="175" spans="1:129" x14ac:dyDescent="0.75">
      <c r="A175">
        <v>13243</v>
      </c>
      <c r="B175">
        <v>6111008402</v>
      </c>
      <c r="C175" t="s">
        <v>137</v>
      </c>
      <c r="F175" t="s">
        <v>140</v>
      </c>
      <c r="G175" t="s">
        <v>440</v>
      </c>
      <c r="H175" t="s">
        <v>441</v>
      </c>
      <c r="I175">
        <v>9</v>
      </c>
      <c r="J175">
        <v>5304</v>
      </c>
      <c r="K175">
        <v>5304</v>
      </c>
      <c r="L175">
        <v>3728</v>
      </c>
      <c r="M175">
        <v>1633</v>
      </c>
      <c r="N175">
        <v>1696</v>
      </c>
      <c r="O175">
        <v>2963</v>
      </c>
      <c r="P175">
        <v>0.19560708898944201</v>
      </c>
      <c r="Q175">
        <v>8.3289930721584998E-2</v>
      </c>
      <c r="R175">
        <v>1647</v>
      </c>
      <c r="S175">
        <v>0.31052036199095001</v>
      </c>
      <c r="T175">
        <v>428</v>
      </c>
      <c r="U175">
        <v>8.0693815987934001E-2</v>
      </c>
      <c r="V175">
        <v>197</v>
      </c>
      <c r="W175">
        <v>6.6486668916638E-2</v>
      </c>
      <c r="X175">
        <v>47</v>
      </c>
      <c r="Y175">
        <v>2.8781383955908998E-2</v>
      </c>
      <c r="Z175">
        <v>323</v>
      </c>
      <c r="AA175">
        <v>8.6641630901287001E-2</v>
      </c>
      <c r="AB175">
        <v>166</v>
      </c>
      <c r="AC175">
        <v>3.1297134238311E-2</v>
      </c>
      <c r="AD175">
        <v>740</v>
      </c>
      <c r="AE175">
        <v>0.13951734539969801</v>
      </c>
      <c r="AF175">
        <v>0.15384615384615399</v>
      </c>
      <c r="AG175">
        <v>7.3993564383561603</v>
      </c>
      <c r="AH175">
        <v>70.498949999999894</v>
      </c>
      <c r="AI175">
        <v>9.9796808000000001E-2</v>
      </c>
      <c r="AJ175">
        <v>20</v>
      </c>
      <c r="AK175">
        <v>0.3</v>
      </c>
      <c r="AL175">
        <v>4.6843936567804603</v>
      </c>
      <c r="AM175">
        <v>101.99454315992401</v>
      </c>
      <c r="AN175">
        <v>85</v>
      </c>
      <c r="AO175">
        <v>5.0117924528302001E-2</v>
      </c>
      <c r="AP175">
        <v>4.580079045662E-2</v>
      </c>
      <c r="AQ175">
        <v>8.9454445286306999E-2</v>
      </c>
      <c r="AR175">
        <v>1.99820046926442</v>
      </c>
      <c r="AS175">
        <v>0</v>
      </c>
      <c r="AT175">
        <v>4.1730456830441E-2</v>
      </c>
      <c r="AU175">
        <v>5.0857843137254903</v>
      </c>
      <c r="AV175">
        <v>2.1655381987612099</v>
      </c>
      <c r="AW175">
        <v>13.496889140271399</v>
      </c>
      <c r="AX175">
        <v>5.7470052197893597</v>
      </c>
      <c r="AY175">
        <v>2.3472850680000001</v>
      </c>
      <c r="AZ175">
        <v>0.99947917200000003</v>
      </c>
      <c r="BA175">
        <v>0.58682126700000004</v>
      </c>
      <c r="BB175">
        <v>0.24986979300000001</v>
      </c>
      <c r="BC175">
        <v>3.3253205129999999</v>
      </c>
      <c r="BD175">
        <v>1.4159288269999999</v>
      </c>
      <c r="BE175">
        <v>2.15167797888386</v>
      </c>
      <c r="BF175">
        <v>0.91618923793743501</v>
      </c>
      <c r="BG175">
        <v>5.0857843137254903</v>
      </c>
      <c r="BH175">
        <v>2.1655381987612099</v>
      </c>
      <c r="BI175">
        <v>4.6945701357466003</v>
      </c>
      <c r="BJ175">
        <v>1.99895833731804</v>
      </c>
      <c r="BK175">
        <v>5.4769984917043697</v>
      </c>
      <c r="BL175">
        <v>2.3321180602043801</v>
      </c>
      <c r="BM175">
        <v>3.12971342383107</v>
      </c>
      <c r="BN175">
        <v>1.33263889154536</v>
      </c>
      <c r="BO175">
        <v>5.0857843137254903</v>
      </c>
      <c r="BP175">
        <v>2.1655381987612099</v>
      </c>
      <c r="BQ175">
        <v>0</v>
      </c>
      <c r="BR175">
        <v>0</v>
      </c>
      <c r="BS175">
        <v>11.1496040723981</v>
      </c>
      <c r="BT175">
        <v>4.7475260511303397</v>
      </c>
      <c r="BU175">
        <v>8</v>
      </c>
      <c r="BV175">
        <v>18</v>
      </c>
      <c r="BW175">
        <v>15</v>
      </c>
      <c r="BX175">
        <v>8</v>
      </c>
      <c r="BY175">
        <v>58</v>
      </c>
      <c r="BZ175">
        <v>29</v>
      </c>
      <c r="CA175">
        <v>40</v>
      </c>
      <c r="CB175">
        <v>16</v>
      </c>
      <c r="CC175">
        <v>51</v>
      </c>
      <c r="CD175">
        <v>24</v>
      </c>
      <c r="CE175">
        <v>26</v>
      </c>
      <c r="CF175">
        <v>69</v>
      </c>
      <c r="CG175">
        <v>12</v>
      </c>
      <c r="CH175">
        <v>3</v>
      </c>
      <c r="CI175">
        <v>17</v>
      </c>
      <c r="CJ175">
        <v>11</v>
      </c>
      <c r="CK175">
        <v>26</v>
      </c>
      <c r="CL175">
        <v>24</v>
      </c>
      <c r="CM175">
        <v>28</v>
      </c>
      <c r="CN175">
        <v>16</v>
      </c>
      <c r="CO175">
        <v>26</v>
      </c>
      <c r="CP175">
        <v>0</v>
      </c>
      <c r="CQ175">
        <v>57</v>
      </c>
      <c r="CR175">
        <v>16</v>
      </c>
      <c r="CS175">
        <v>22</v>
      </c>
      <c r="CT175">
        <v>37</v>
      </c>
      <c r="CU175">
        <v>46</v>
      </c>
      <c r="CV175">
        <v>9</v>
      </c>
      <c r="CW175">
        <v>11</v>
      </c>
      <c r="CX175">
        <v>7</v>
      </c>
      <c r="CY175">
        <v>13</v>
      </c>
      <c r="CZ175">
        <v>20</v>
      </c>
      <c r="DA175">
        <v>26</v>
      </c>
      <c r="DB175">
        <v>7</v>
      </c>
      <c r="DC175">
        <v>8</v>
      </c>
      <c r="DD175">
        <v>16</v>
      </c>
      <c r="DE175">
        <v>20</v>
      </c>
      <c r="DF175">
        <v>14</v>
      </c>
      <c r="DG175">
        <v>19</v>
      </c>
      <c r="DH175">
        <v>18</v>
      </c>
      <c r="DI175">
        <v>22</v>
      </c>
      <c r="DJ175">
        <v>11</v>
      </c>
      <c r="DK175">
        <v>14</v>
      </c>
      <c r="DL175">
        <v>16</v>
      </c>
      <c r="DM175">
        <v>20</v>
      </c>
      <c r="DN175">
        <v>0</v>
      </c>
      <c r="DO175">
        <v>0</v>
      </c>
      <c r="DP175">
        <v>32</v>
      </c>
      <c r="DQ175">
        <v>41</v>
      </c>
      <c r="DR175">
        <v>32197814</v>
      </c>
      <c r="DS175">
        <v>98588</v>
      </c>
      <c r="DT175">
        <v>0</v>
      </c>
      <c r="DU175">
        <v>0</v>
      </c>
      <c r="DV175">
        <v>0</v>
      </c>
      <c r="DW175">
        <v>0</v>
      </c>
      <c r="DX175">
        <v>0.26904859029223699</v>
      </c>
      <c r="DY175">
        <v>3.1636529679999999E-3</v>
      </c>
    </row>
    <row r="176" spans="1:129" x14ac:dyDescent="0.75">
      <c r="A176">
        <v>13244</v>
      </c>
      <c r="B176">
        <v>6111008501</v>
      </c>
      <c r="C176" t="s">
        <v>137</v>
      </c>
      <c r="F176" t="s">
        <v>140</v>
      </c>
      <c r="G176" t="s">
        <v>440</v>
      </c>
      <c r="H176" t="s">
        <v>441</v>
      </c>
      <c r="I176">
        <v>9</v>
      </c>
      <c r="J176">
        <v>4407</v>
      </c>
      <c r="K176">
        <v>4407</v>
      </c>
      <c r="L176">
        <v>3422</v>
      </c>
      <c r="M176">
        <v>1867</v>
      </c>
      <c r="N176">
        <v>1974</v>
      </c>
      <c r="O176">
        <v>2379</v>
      </c>
      <c r="P176">
        <v>0.225209893351486</v>
      </c>
      <c r="Q176">
        <v>8.3882192177999998E-2</v>
      </c>
      <c r="R176">
        <v>1345</v>
      </c>
      <c r="S176">
        <v>0.30519627864760601</v>
      </c>
      <c r="T176">
        <v>640</v>
      </c>
      <c r="U176">
        <v>0.14522350805536599</v>
      </c>
      <c r="V176">
        <v>163</v>
      </c>
      <c r="W176">
        <v>6.8516183270282E-2</v>
      </c>
      <c r="X176">
        <v>14</v>
      </c>
      <c r="Y176">
        <v>7.4986609534010004E-3</v>
      </c>
      <c r="Z176">
        <v>85</v>
      </c>
      <c r="AA176">
        <v>2.4839275277615001E-2</v>
      </c>
      <c r="AB176">
        <v>228</v>
      </c>
      <c r="AC176">
        <v>5.1735874744723999E-2</v>
      </c>
      <c r="AD176">
        <v>993</v>
      </c>
      <c r="AE176">
        <v>0.225323349217154</v>
      </c>
      <c r="AF176">
        <v>0.17333333333333401</v>
      </c>
      <c r="AG176">
        <v>7.2417095890410996</v>
      </c>
      <c r="AH176">
        <v>68.446569999999895</v>
      </c>
      <c r="AI176">
        <v>0.11682443100000001</v>
      </c>
      <c r="AJ176">
        <v>20</v>
      </c>
      <c r="AK176">
        <v>0.3</v>
      </c>
      <c r="AL176">
        <v>4.6073793696716399</v>
      </c>
      <c r="AM176">
        <v>757.37049035459904</v>
      </c>
      <c r="AN176">
        <v>110</v>
      </c>
      <c r="AO176">
        <v>5.5724417426544999E-2</v>
      </c>
      <c r="AP176">
        <v>4.9134639272573999E-2</v>
      </c>
      <c r="AQ176">
        <v>9.5992592491685999E-2</v>
      </c>
      <c r="AR176">
        <v>3.0471985176499601</v>
      </c>
      <c r="AS176">
        <v>0</v>
      </c>
      <c r="AT176">
        <v>0.236134315699221</v>
      </c>
      <c r="AU176">
        <v>5.1798275470841704</v>
      </c>
      <c r="AV176">
        <v>1.929290420094</v>
      </c>
      <c r="AW176">
        <v>14.6386430678465</v>
      </c>
      <c r="AX176">
        <v>5.4523424915699996</v>
      </c>
      <c r="AY176">
        <v>3.3781483950000002</v>
      </c>
      <c r="AZ176">
        <v>1.25823288</v>
      </c>
      <c r="BA176">
        <v>0.67562967900000004</v>
      </c>
      <c r="BB176">
        <v>0.25164657600000001</v>
      </c>
      <c r="BC176">
        <v>3.8285681810000001</v>
      </c>
      <c r="BD176">
        <v>1.425997264</v>
      </c>
      <c r="BE176">
        <v>2.2520989335148598</v>
      </c>
      <c r="BF176">
        <v>0.83882192178000003</v>
      </c>
      <c r="BG176">
        <v>18.0167914681188</v>
      </c>
      <c r="BH176">
        <v>6.7105753742399896</v>
      </c>
      <c r="BI176">
        <v>5.6302473337871497</v>
      </c>
      <c r="BJ176">
        <v>2.0970548044499999</v>
      </c>
      <c r="BK176">
        <v>6.9815066938960602</v>
      </c>
      <c r="BL176">
        <v>2.6003479575180002</v>
      </c>
      <c r="BM176">
        <v>3.8285681869752599</v>
      </c>
      <c r="BN176">
        <v>1.4259972670259999</v>
      </c>
      <c r="BO176">
        <v>8.3327660540049795</v>
      </c>
      <c r="BP176">
        <v>3.103641110586</v>
      </c>
      <c r="BQ176">
        <v>0</v>
      </c>
      <c r="BR176">
        <v>0</v>
      </c>
      <c r="BS176">
        <v>15.989902427955499</v>
      </c>
      <c r="BT176">
        <v>5.9556356446379999</v>
      </c>
      <c r="BU176">
        <v>12</v>
      </c>
      <c r="BV176">
        <v>19</v>
      </c>
      <c r="BW176">
        <v>14</v>
      </c>
      <c r="BX176">
        <v>25</v>
      </c>
      <c r="BY176">
        <v>60</v>
      </c>
      <c r="BZ176">
        <v>12</v>
      </c>
      <c r="CA176">
        <v>11</v>
      </c>
      <c r="CB176">
        <v>44</v>
      </c>
      <c r="CC176">
        <v>85</v>
      </c>
      <c r="CD176">
        <v>47</v>
      </c>
      <c r="CE176">
        <v>23</v>
      </c>
      <c r="CF176">
        <v>65</v>
      </c>
      <c r="CG176">
        <v>15</v>
      </c>
      <c r="CH176">
        <v>3</v>
      </c>
      <c r="CI176">
        <v>17</v>
      </c>
      <c r="CJ176">
        <v>10</v>
      </c>
      <c r="CK176">
        <v>80</v>
      </c>
      <c r="CL176">
        <v>25</v>
      </c>
      <c r="CM176">
        <v>31</v>
      </c>
      <c r="CN176">
        <v>17</v>
      </c>
      <c r="CO176">
        <v>37</v>
      </c>
      <c r="CP176">
        <v>0</v>
      </c>
      <c r="CQ176">
        <v>71</v>
      </c>
      <c r="CR176">
        <v>16</v>
      </c>
      <c r="CS176">
        <v>19</v>
      </c>
      <c r="CT176">
        <v>40</v>
      </c>
      <c r="CU176">
        <v>44</v>
      </c>
      <c r="CV176">
        <v>12</v>
      </c>
      <c r="CW176">
        <v>13</v>
      </c>
      <c r="CX176">
        <v>10</v>
      </c>
      <c r="CY176">
        <v>14</v>
      </c>
      <c r="CZ176">
        <v>22</v>
      </c>
      <c r="DA176">
        <v>26</v>
      </c>
      <c r="DB176">
        <v>8</v>
      </c>
      <c r="DC176">
        <v>7</v>
      </c>
      <c r="DD176">
        <v>46</v>
      </c>
      <c r="DE176">
        <v>52</v>
      </c>
      <c r="DF176">
        <v>17</v>
      </c>
      <c r="DG176">
        <v>20</v>
      </c>
      <c r="DH176">
        <v>22</v>
      </c>
      <c r="DI176">
        <v>24</v>
      </c>
      <c r="DJ176">
        <v>14</v>
      </c>
      <c r="DK176">
        <v>15</v>
      </c>
      <c r="DL176">
        <v>24</v>
      </c>
      <c r="DM176">
        <v>28</v>
      </c>
      <c r="DN176">
        <v>0</v>
      </c>
      <c r="DO176">
        <v>0</v>
      </c>
      <c r="DP176">
        <v>44</v>
      </c>
      <c r="DQ176">
        <v>49</v>
      </c>
      <c r="DR176">
        <v>2477647</v>
      </c>
      <c r="DS176">
        <v>10600</v>
      </c>
      <c r="DT176">
        <v>0</v>
      </c>
      <c r="DU176">
        <v>0</v>
      </c>
      <c r="DV176">
        <v>0</v>
      </c>
      <c r="DW176">
        <v>0</v>
      </c>
      <c r="DX176">
        <v>7.8283611756589003E-2</v>
      </c>
      <c r="DY176">
        <v>2.436279165E-4</v>
      </c>
    </row>
    <row r="177" spans="1:129" x14ac:dyDescent="0.75">
      <c r="A177">
        <v>13245</v>
      </c>
      <c r="B177">
        <v>6111008502</v>
      </c>
      <c r="C177" t="s">
        <v>137</v>
      </c>
      <c r="D177" t="s">
        <v>138</v>
      </c>
      <c r="F177" t="s">
        <v>140</v>
      </c>
      <c r="G177" t="s">
        <v>440</v>
      </c>
      <c r="H177" t="s">
        <v>441</v>
      </c>
      <c r="I177">
        <v>9</v>
      </c>
      <c r="J177">
        <v>3422</v>
      </c>
      <c r="K177">
        <v>3422</v>
      </c>
      <c r="L177">
        <v>2428</v>
      </c>
      <c r="M177">
        <v>1266</v>
      </c>
      <c r="N177">
        <v>1359</v>
      </c>
      <c r="O177">
        <v>2068</v>
      </c>
      <c r="P177">
        <v>0.15736411455289301</v>
      </c>
      <c r="Q177">
        <v>8.6127326619489006E-2</v>
      </c>
      <c r="R177">
        <v>617</v>
      </c>
      <c r="S177">
        <v>0.18030391583868999</v>
      </c>
      <c r="T177">
        <v>460</v>
      </c>
      <c r="U177">
        <v>0.134424313267095</v>
      </c>
      <c r="V177">
        <v>112</v>
      </c>
      <c r="W177">
        <v>5.4158607350096998E-2</v>
      </c>
      <c r="X177">
        <v>87</v>
      </c>
      <c r="Y177">
        <v>6.8720379146919003E-2</v>
      </c>
      <c r="Z177">
        <v>0</v>
      </c>
      <c r="AA177">
        <v>0</v>
      </c>
      <c r="AB177">
        <v>380</v>
      </c>
      <c r="AC177">
        <v>0.111046171829339</v>
      </c>
      <c r="AD177">
        <v>451</v>
      </c>
      <c r="AE177">
        <v>0.13179427235534699</v>
      </c>
      <c r="AF177">
        <v>0.17333333333333401</v>
      </c>
      <c r="AG177">
        <v>7.2417095890410996</v>
      </c>
      <c r="AH177">
        <v>68.446569999999895</v>
      </c>
      <c r="AI177">
        <v>0.11682443100000001</v>
      </c>
      <c r="AJ177">
        <v>20</v>
      </c>
      <c r="AK177">
        <v>0.3</v>
      </c>
      <c r="AL177">
        <v>4.5045641121579303</v>
      </c>
      <c r="AM177">
        <v>265.84882447256899</v>
      </c>
      <c r="AN177">
        <v>0</v>
      </c>
      <c r="AO177">
        <v>0</v>
      </c>
      <c r="AP177">
        <v>5.2370804802852E-2</v>
      </c>
      <c r="AQ177">
        <v>0.10535513744365201</v>
      </c>
      <c r="AR177">
        <v>1.7442575648404099</v>
      </c>
      <c r="AS177">
        <v>7.2644640047709999E-2</v>
      </c>
      <c r="AT177">
        <v>0.32077558693857999</v>
      </c>
      <c r="AU177">
        <v>3.6193746347165301</v>
      </c>
      <c r="AV177">
        <v>1.9809285122482401</v>
      </c>
      <c r="AW177">
        <v>10.228667445937999</v>
      </c>
      <c r="AX177">
        <v>5.5982762302667801</v>
      </c>
      <c r="AY177">
        <v>2.360461725</v>
      </c>
      <c r="AZ177">
        <v>1.291909905</v>
      </c>
      <c r="BA177">
        <v>0.47209234500000002</v>
      </c>
      <c r="BB177">
        <v>0.25838198099999998</v>
      </c>
      <c r="BC177">
        <v>2.675189955</v>
      </c>
      <c r="BD177">
        <v>1.4641645590000001</v>
      </c>
      <c r="BE177">
        <v>1.5736411455289301</v>
      </c>
      <c r="BF177">
        <v>0.86127326619488997</v>
      </c>
      <c r="BG177">
        <v>8.6550263004091104</v>
      </c>
      <c r="BH177">
        <v>4.7370029640718903</v>
      </c>
      <c r="BI177">
        <v>0</v>
      </c>
      <c r="BJ177">
        <v>0</v>
      </c>
      <c r="BK177">
        <v>5.1930157802454602</v>
      </c>
      <c r="BL177">
        <v>2.8422017784431302</v>
      </c>
      <c r="BM177">
        <v>3.1472822910578602</v>
      </c>
      <c r="BN177">
        <v>1.7225465323897799</v>
      </c>
      <c r="BO177">
        <v>3.6193746347165301</v>
      </c>
      <c r="BP177">
        <v>1.9809285122482401</v>
      </c>
      <c r="BQ177">
        <v>9.9139392168322598</v>
      </c>
      <c r="BR177">
        <v>5.4260215770278002</v>
      </c>
      <c r="BS177">
        <v>11.644944476914</v>
      </c>
      <c r="BT177">
        <v>6.37342216984218</v>
      </c>
      <c r="BU177">
        <v>3</v>
      </c>
      <c r="BV177">
        <v>20</v>
      </c>
      <c r="BW177">
        <v>4</v>
      </c>
      <c r="BX177">
        <v>22</v>
      </c>
      <c r="BY177">
        <v>44</v>
      </c>
      <c r="BZ177">
        <v>54</v>
      </c>
      <c r="CA177">
        <v>0</v>
      </c>
      <c r="CB177">
        <v>95</v>
      </c>
      <c r="CC177">
        <v>47</v>
      </c>
      <c r="CD177">
        <v>47</v>
      </c>
      <c r="CE177">
        <v>23</v>
      </c>
      <c r="CF177">
        <v>65</v>
      </c>
      <c r="CG177">
        <v>15</v>
      </c>
      <c r="CH177">
        <v>3</v>
      </c>
      <c r="CI177">
        <v>17</v>
      </c>
      <c r="CJ177">
        <v>10</v>
      </c>
      <c r="CK177">
        <v>55</v>
      </c>
      <c r="CL177">
        <v>0</v>
      </c>
      <c r="CM177">
        <v>33</v>
      </c>
      <c r="CN177">
        <v>20</v>
      </c>
      <c r="CO177">
        <v>23</v>
      </c>
      <c r="CP177">
        <v>63</v>
      </c>
      <c r="CQ177">
        <v>74</v>
      </c>
      <c r="CR177">
        <v>12</v>
      </c>
      <c r="CS177">
        <v>20</v>
      </c>
      <c r="CT177">
        <v>29</v>
      </c>
      <c r="CU177">
        <v>45</v>
      </c>
      <c r="CV177">
        <v>9</v>
      </c>
      <c r="CW177">
        <v>13</v>
      </c>
      <c r="CX177">
        <v>4</v>
      </c>
      <c r="CY177">
        <v>14</v>
      </c>
      <c r="CZ177">
        <v>18</v>
      </c>
      <c r="DA177">
        <v>27</v>
      </c>
      <c r="DB177">
        <v>5</v>
      </c>
      <c r="DC177">
        <v>8</v>
      </c>
      <c r="DD177">
        <v>25</v>
      </c>
      <c r="DE177">
        <v>39</v>
      </c>
      <c r="DF177">
        <v>0</v>
      </c>
      <c r="DG177">
        <v>0</v>
      </c>
      <c r="DH177">
        <v>17</v>
      </c>
      <c r="DI177">
        <v>26</v>
      </c>
      <c r="DJ177">
        <v>11</v>
      </c>
      <c r="DK177">
        <v>18</v>
      </c>
      <c r="DL177">
        <v>12</v>
      </c>
      <c r="DM177">
        <v>19</v>
      </c>
      <c r="DN177">
        <v>0</v>
      </c>
      <c r="DO177">
        <v>66</v>
      </c>
      <c r="DP177">
        <v>34</v>
      </c>
      <c r="DQ177">
        <v>52</v>
      </c>
      <c r="DR177">
        <v>45683554</v>
      </c>
      <c r="DS177">
        <v>27106</v>
      </c>
      <c r="DT177">
        <v>0</v>
      </c>
      <c r="DU177">
        <v>0</v>
      </c>
      <c r="DV177">
        <v>0</v>
      </c>
      <c r="DW177">
        <v>0</v>
      </c>
      <c r="DX177">
        <v>0.49243787766679997</v>
      </c>
      <c r="DY177">
        <v>4.4774160335000002E-3</v>
      </c>
    </row>
    <row r="178" spans="1:129" x14ac:dyDescent="0.75">
      <c r="A178">
        <v>13246</v>
      </c>
      <c r="B178">
        <v>6111008601</v>
      </c>
      <c r="C178" t="s">
        <v>138</v>
      </c>
      <c r="E178" t="s">
        <v>142</v>
      </c>
      <c r="F178" t="s">
        <v>140</v>
      </c>
      <c r="G178" t="s">
        <v>440</v>
      </c>
      <c r="H178" t="s">
        <v>441</v>
      </c>
      <c r="I178">
        <v>9</v>
      </c>
      <c r="J178">
        <v>4707</v>
      </c>
      <c r="K178">
        <v>4671</v>
      </c>
      <c r="L178">
        <v>2803</v>
      </c>
      <c r="M178">
        <v>1214</v>
      </c>
      <c r="N178">
        <v>1275</v>
      </c>
      <c r="O178">
        <v>2494</v>
      </c>
      <c r="P178">
        <v>0.56695271626360599</v>
      </c>
      <c r="Q178">
        <v>0.15830864858531599</v>
      </c>
      <c r="R178">
        <v>4253</v>
      </c>
      <c r="S178">
        <v>0.90354790737199897</v>
      </c>
      <c r="T178">
        <v>1076</v>
      </c>
      <c r="U178">
        <v>0.23035752515521299</v>
      </c>
      <c r="V178">
        <v>29</v>
      </c>
      <c r="W178">
        <v>1.1627906976744E-2</v>
      </c>
      <c r="X178">
        <v>226</v>
      </c>
      <c r="Y178">
        <v>0.18616144975288301</v>
      </c>
      <c r="Z178">
        <v>458</v>
      </c>
      <c r="AA178">
        <v>0.16339636104173999</v>
      </c>
      <c r="AB178">
        <v>392</v>
      </c>
      <c r="AC178">
        <v>8.3280220947525005E-2</v>
      </c>
      <c r="AD178">
        <v>408</v>
      </c>
      <c r="AE178">
        <v>8.6679413639261002E-2</v>
      </c>
      <c r="AF178">
        <v>0.2</v>
      </c>
      <c r="AG178">
        <v>6.7010789041095897</v>
      </c>
      <c r="AH178">
        <v>59.48901</v>
      </c>
      <c r="AI178">
        <v>0.263565245</v>
      </c>
      <c r="AJ178">
        <v>30</v>
      </c>
      <c r="AK178">
        <v>0.4</v>
      </c>
      <c r="AL178">
        <v>38.656026225039803</v>
      </c>
      <c r="AM178">
        <v>260.56773083918</v>
      </c>
      <c r="AN178">
        <v>375</v>
      </c>
      <c r="AO178">
        <v>0.29411764705882298</v>
      </c>
      <c r="AP178">
        <v>0.15856477313105799</v>
      </c>
      <c r="AQ178">
        <v>5.14524433622889</v>
      </c>
      <c r="AR178">
        <v>4.7067152959802003</v>
      </c>
      <c r="AS178">
        <v>0</v>
      </c>
      <c r="AT178">
        <v>91.577768888182007</v>
      </c>
      <c r="AU178">
        <v>7.9373380276904797</v>
      </c>
      <c r="AV178">
        <v>2.2163210801944202</v>
      </c>
      <c r="AW178">
        <v>14.740770622853701</v>
      </c>
      <c r="AX178">
        <v>4.1160248632182102</v>
      </c>
      <c r="AY178">
        <v>31.18239938</v>
      </c>
      <c r="AZ178">
        <v>8.7069756950000006</v>
      </c>
      <c r="BA178">
        <v>23.812014072</v>
      </c>
      <c r="BB178">
        <v>6.6489632580000002</v>
      </c>
      <c r="BC178">
        <v>32.316304811999899</v>
      </c>
      <c r="BD178">
        <v>9.0235929929999905</v>
      </c>
      <c r="BE178">
        <v>15.874676055380901</v>
      </c>
      <c r="BF178">
        <v>4.4326421603888404</v>
      </c>
      <c r="BG178">
        <v>31.182399394498301</v>
      </c>
      <c r="BH178">
        <v>8.7069756721923799</v>
      </c>
      <c r="BI178">
        <v>31.749352110761901</v>
      </c>
      <c r="BJ178">
        <v>8.8652843207776897</v>
      </c>
      <c r="BK178">
        <v>42.521453719770399</v>
      </c>
      <c r="BL178">
        <v>11.873148643898601</v>
      </c>
      <c r="BM178">
        <v>55.561366193833301</v>
      </c>
      <c r="BN178">
        <v>15.5142475613609</v>
      </c>
      <c r="BO178">
        <v>30.048493961971101</v>
      </c>
      <c r="BP178">
        <v>8.3903583750217408</v>
      </c>
      <c r="BQ178">
        <v>0</v>
      </c>
      <c r="BR178">
        <v>0</v>
      </c>
      <c r="BS178">
        <v>56.128318910096901</v>
      </c>
      <c r="BT178">
        <v>15.672556209946199</v>
      </c>
      <c r="BU178">
        <v>69</v>
      </c>
      <c r="BV178">
        <v>58</v>
      </c>
      <c r="BW178">
        <v>82</v>
      </c>
      <c r="BX178">
        <v>45</v>
      </c>
      <c r="BY178">
        <v>4</v>
      </c>
      <c r="BZ178">
        <v>86</v>
      </c>
      <c r="CA178">
        <v>61</v>
      </c>
      <c r="CB178">
        <v>83</v>
      </c>
      <c r="CC178">
        <v>20</v>
      </c>
      <c r="CD178">
        <v>75</v>
      </c>
      <c r="CE178">
        <v>14</v>
      </c>
      <c r="CF178">
        <v>26</v>
      </c>
      <c r="CG178">
        <v>55</v>
      </c>
      <c r="CH178">
        <v>42</v>
      </c>
      <c r="CI178">
        <v>57</v>
      </c>
      <c r="CJ178">
        <v>28</v>
      </c>
      <c r="CK178">
        <v>55</v>
      </c>
      <c r="CL178">
        <v>56</v>
      </c>
      <c r="CM178">
        <v>75</v>
      </c>
      <c r="CN178">
        <v>98</v>
      </c>
      <c r="CO178">
        <v>53</v>
      </c>
      <c r="CP178">
        <v>0</v>
      </c>
      <c r="CQ178">
        <v>99</v>
      </c>
      <c r="CR178">
        <v>23</v>
      </c>
      <c r="CS178">
        <v>22</v>
      </c>
      <c r="CT178">
        <v>40</v>
      </c>
      <c r="CU178">
        <v>35</v>
      </c>
      <c r="CV178">
        <v>67</v>
      </c>
      <c r="CW178">
        <v>63</v>
      </c>
      <c r="CX178">
        <v>73</v>
      </c>
      <c r="CY178">
        <v>67</v>
      </c>
      <c r="CZ178">
        <v>77</v>
      </c>
      <c r="DA178">
        <v>74</v>
      </c>
      <c r="DB178">
        <v>42</v>
      </c>
      <c r="DC178">
        <v>38</v>
      </c>
      <c r="DD178">
        <v>68</v>
      </c>
      <c r="DE178">
        <v>63</v>
      </c>
      <c r="DF178">
        <v>68</v>
      </c>
      <c r="DG178">
        <v>62</v>
      </c>
      <c r="DH178">
        <v>80</v>
      </c>
      <c r="DI178">
        <v>74</v>
      </c>
      <c r="DJ178">
        <v>90</v>
      </c>
      <c r="DK178">
        <v>82</v>
      </c>
      <c r="DL178">
        <v>67</v>
      </c>
      <c r="DM178">
        <v>62</v>
      </c>
      <c r="DN178">
        <v>0</v>
      </c>
      <c r="DO178">
        <v>0</v>
      </c>
      <c r="DP178">
        <v>94</v>
      </c>
      <c r="DQ178">
        <v>86</v>
      </c>
      <c r="DR178">
        <v>659734</v>
      </c>
      <c r="DS178">
        <v>0</v>
      </c>
      <c r="DT178">
        <v>0</v>
      </c>
      <c r="DU178">
        <v>0</v>
      </c>
      <c r="DV178">
        <v>3</v>
      </c>
      <c r="DW178">
        <v>2</v>
      </c>
      <c r="DX178">
        <v>4.1839153096463001E-2</v>
      </c>
      <c r="DY178">
        <v>6.4525049000000004E-5</v>
      </c>
    </row>
    <row r="179" spans="1:129" x14ac:dyDescent="0.75">
      <c r="A179">
        <v>13247</v>
      </c>
      <c r="B179">
        <v>6111008602</v>
      </c>
      <c r="C179" t="s">
        <v>138</v>
      </c>
      <c r="E179" t="s">
        <v>142</v>
      </c>
      <c r="F179" t="s">
        <v>140</v>
      </c>
      <c r="G179" t="s">
        <v>440</v>
      </c>
      <c r="H179" t="s">
        <v>441</v>
      </c>
      <c r="I179">
        <v>9</v>
      </c>
      <c r="J179">
        <v>3012</v>
      </c>
      <c r="K179">
        <v>3012</v>
      </c>
      <c r="L179">
        <v>1933</v>
      </c>
      <c r="M179">
        <v>961</v>
      </c>
      <c r="N179">
        <v>1038</v>
      </c>
      <c r="O179">
        <v>1418</v>
      </c>
      <c r="P179">
        <v>0.69455511288180505</v>
      </c>
      <c r="Q179">
        <v>0.29165122102572</v>
      </c>
      <c r="R179">
        <v>2808</v>
      </c>
      <c r="S179">
        <v>0.93227091633466097</v>
      </c>
      <c r="T179">
        <v>1376</v>
      </c>
      <c r="U179">
        <v>0.45683930942895001</v>
      </c>
      <c r="V179">
        <v>140</v>
      </c>
      <c r="W179">
        <v>9.8730606488011005E-2</v>
      </c>
      <c r="X179">
        <v>375</v>
      </c>
      <c r="Y179">
        <v>0.39021852237252802</v>
      </c>
      <c r="Z179">
        <v>604</v>
      </c>
      <c r="AA179">
        <v>0.31246766683910998</v>
      </c>
      <c r="AB179">
        <v>152</v>
      </c>
      <c r="AC179">
        <v>5.0464807436919001E-2</v>
      </c>
      <c r="AD179">
        <v>441</v>
      </c>
      <c r="AE179">
        <v>0.146414342629482</v>
      </c>
      <c r="AF179">
        <v>0.2</v>
      </c>
      <c r="AG179">
        <v>6.7010789041095897</v>
      </c>
      <c r="AH179">
        <v>59.48901</v>
      </c>
      <c r="AI179">
        <v>0.263565245</v>
      </c>
      <c r="AJ179">
        <v>30</v>
      </c>
      <c r="AK179">
        <v>0.4</v>
      </c>
      <c r="AL179">
        <v>36.669169927520898</v>
      </c>
      <c r="AM179">
        <v>145.77768988841001</v>
      </c>
      <c r="AN179">
        <v>186</v>
      </c>
      <c r="AO179">
        <v>0.17919075144508601</v>
      </c>
      <c r="AP179">
        <v>0.16693820562037001</v>
      </c>
      <c r="AQ179">
        <v>7.3649461184097902</v>
      </c>
      <c r="AR179">
        <v>4.23956644288769</v>
      </c>
      <c r="AS179">
        <v>0</v>
      </c>
      <c r="AT179">
        <v>83.695014495803406</v>
      </c>
      <c r="AU179">
        <v>9.7237715803452698</v>
      </c>
      <c r="AV179">
        <v>4.0831170943600803</v>
      </c>
      <c r="AW179">
        <v>18.058432934926898</v>
      </c>
      <c r="AX179">
        <v>7.5829317466687201</v>
      </c>
      <c r="AY179">
        <v>38.200531214999899</v>
      </c>
      <c r="AZ179">
        <v>16.0408171549999</v>
      </c>
      <c r="BA179">
        <v>29.171314745999901</v>
      </c>
      <c r="BB179">
        <v>12.249351281999999</v>
      </c>
      <c r="BC179">
        <v>39.589641440999898</v>
      </c>
      <c r="BD179">
        <v>16.624119597</v>
      </c>
      <c r="BE179">
        <v>19.4475431606905</v>
      </c>
      <c r="BF179">
        <v>8.1662341887201606</v>
      </c>
      <c r="BG179">
        <v>25.003984063744898</v>
      </c>
      <c r="BH179">
        <v>10.4994439569259</v>
      </c>
      <c r="BI179">
        <v>30.560424966799399</v>
      </c>
      <c r="BJ179">
        <v>12.8326537251316</v>
      </c>
      <c r="BK179">
        <v>53.480743691898901</v>
      </c>
      <c r="BL179">
        <v>22.457144018980401</v>
      </c>
      <c r="BM179">
        <v>68.760956175298702</v>
      </c>
      <c r="BN179">
        <v>28.873470881546201</v>
      </c>
      <c r="BO179">
        <v>34.033200531208401</v>
      </c>
      <c r="BP179">
        <v>14.290909830260199</v>
      </c>
      <c r="BQ179">
        <v>0</v>
      </c>
      <c r="BR179">
        <v>0</v>
      </c>
      <c r="BS179">
        <v>68.760956175298702</v>
      </c>
      <c r="BT179">
        <v>28.873470881546201</v>
      </c>
      <c r="BU179">
        <v>87</v>
      </c>
      <c r="BV179">
        <v>92</v>
      </c>
      <c r="BW179">
        <v>86</v>
      </c>
      <c r="BX179">
        <v>81</v>
      </c>
      <c r="BY179">
        <v>82</v>
      </c>
      <c r="BZ179">
        <v>98</v>
      </c>
      <c r="CA179">
        <v>83</v>
      </c>
      <c r="CB179">
        <v>42</v>
      </c>
      <c r="CC179">
        <v>55</v>
      </c>
      <c r="CD179">
        <v>75</v>
      </c>
      <c r="CE179">
        <v>14</v>
      </c>
      <c r="CF179">
        <v>26</v>
      </c>
      <c r="CG179">
        <v>55</v>
      </c>
      <c r="CH179">
        <v>42</v>
      </c>
      <c r="CI179">
        <v>57</v>
      </c>
      <c r="CJ179">
        <v>28</v>
      </c>
      <c r="CK179">
        <v>36</v>
      </c>
      <c r="CL179">
        <v>44</v>
      </c>
      <c r="CM179">
        <v>77</v>
      </c>
      <c r="CN179">
        <v>99</v>
      </c>
      <c r="CO179">
        <v>49</v>
      </c>
      <c r="CP179">
        <v>0</v>
      </c>
      <c r="CQ179">
        <v>99</v>
      </c>
      <c r="CR179">
        <v>28</v>
      </c>
      <c r="CS179">
        <v>37</v>
      </c>
      <c r="CT179">
        <v>47</v>
      </c>
      <c r="CU179">
        <v>56</v>
      </c>
      <c r="CV179">
        <v>75</v>
      </c>
      <c r="CW179">
        <v>84</v>
      </c>
      <c r="CX179">
        <v>84</v>
      </c>
      <c r="CY179">
        <v>88</v>
      </c>
      <c r="CZ179">
        <v>85</v>
      </c>
      <c r="DA179">
        <v>90</v>
      </c>
      <c r="DB179">
        <v>50</v>
      </c>
      <c r="DC179">
        <v>62</v>
      </c>
      <c r="DD179">
        <v>58</v>
      </c>
      <c r="DE179">
        <v>71</v>
      </c>
      <c r="DF179">
        <v>67</v>
      </c>
      <c r="DG179">
        <v>76</v>
      </c>
      <c r="DH179">
        <v>90</v>
      </c>
      <c r="DI179">
        <v>95</v>
      </c>
      <c r="DJ179">
        <v>97</v>
      </c>
      <c r="DK179">
        <v>97</v>
      </c>
      <c r="DL179">
        <v>72</v>
      </c>
      <c r="DM179">
        <v>82</v>
      </c>
      <c r="DN179">
        <v>0</v>
      </c>
      <c r="DO179">
        <v>0</v>
      </c>
      <c r="DP179">
        <v>99</v>
      </c>
      <c r="DQ179">
        <v>99</v>
      </c>
      <c r="DR179">
        <v>709995</v>
      </c>
      <c r="DS179">
        <v>0</v>
      </c>
      <c r="DT179">
        <v>0</v>
      </c>
      <c r="DU179">
        <v>0</v>
      </c>
      <c r="DV179">
        <v>5</v>
      </c>
      <c r="DW179">
        <v>7</v>
      </c>
      <c r="DX179">
        <v>3.8848467596375003E-2</v>
      </c>
      <c r="DY179">
        <v>6.9439685499999996E-5</v>
      </c>
    </row>
    <row r="180" spans="1:129" x14ac:dyDescent="0.75">
      <c r="A180">
        <v>13248</v>
      </c>
      <c r="B180">
        <v>6111008700</v>
      </c>
      <c r="C180" t="s">
        <v>138</v>
      </c>
      <c r="D180" t="s">
        <v>138</v>
      </c>
      <c r="E180" t="s">
        <v>142</v>
      </c>
      <c r="F180" t="s">
        <v>140</v>
      </c>
      <c r="G180" t="s">
        <v>440</v>
      </c>
      <c r="H180" t="s">
        <v>441</v>
      </c>
      <c r="I180">
        <v>9</v>
      </c>
      <c r="J180">
        <v>5579</v>
      </c>
      <c r="K180">
        <v>5555</v>
      </c>
      <c r="L180">
        <v>3713</v>
      </c>
      <c r="M180">
        <v>1701</v>
      </c>
      <c r="N180">
        <v>1859</v>
      </c>
      <c r="O180">
        <v>2648</v>
      </c>
      <c r="P180">
        <v>0.62896244096537202</v>
      </c>
      <c r="Q180">
        <v>0.226359117812477</v>
      </c>
      <c r="R180">
        <v>4702</v>
      </c>
      <c r="S180">
        <v>0.84280336977952997</v>
      </c>
      <c r="T180">
        <v>2306</v>
      </c>
      <c r="U180">
        <v>0.41512151215121501</v>
      </c>
      <c r="V180">
        <v>125</v>
      </c>
      <c r="W180">
        <v>4.7205438066465003E-2</v>
      </c>
      <c r="X180">
        <v>147</v>
      </c>
      <c r="Y180">
        <v>8.6419753086419998E-2</v>
      </c>
      <c r="Z180">
        <v>1487</v>
      </c>
      <c r="AA180">
        <v>0.40048478319418201</v>
      </c>
      <c r="AB180">
        <v>316</v>
      </c>
      <c r="AC180">
        <v>5.6640975085141002E-2</v>
      </c>
      <c r="AD180">
        <v>811</v>
      </c>
      <c r="AE180">
        <v>0.145366553145725</v>
      </c>
      <c r="AF180">
        <v>0.18256410256410199</v>
      </c>
      <c r="AG180">
        <v>6.6855643835616396</v>
      </c>
      <c r="AH180">
        <v>59.715000000000003</v>
      </c>
      <c r="AI180">
        <v>0.243839785</v>
      </c>
      <c r="AJ180">
        <v>30</v>
      </c>
      <c r="AK180">
        <v>0.3</v>
      </c>
      <c r="AL180">
        <v>45.456630275788598</v>
      </c>
      <c r="AM180">
        <v>191.451235603024</v>
      </c>
      <c r="AN180">
        <v>946</v>
      </c>
      <c r="AO180">
        <v>0.50887573964497002</v>
      </c>
      <c r="AP180">
        <v>0.13866001808520301</v>
      </c>
      <c r="AQ180">
        <v>5.6048401386191804</v>
      </c>
      <c r="AR180">
        <v>4.0133392643356096</v>
      </c>
      <c r="AS180">
        <v>0.77771049946178905</v>
      </c>
      <c r="AT180">
        <v>111.402944494178</v>
      </c>
      <c r="AU180">
        <v>8.8054741735152007</v>
      </c>
      <c r="AV180">
        <v>3.1690276493746699</v>
      </c>
      <c r="AW180">
        <v>16.981985906064999</v>
      </c>
      <c r="AX180">
        <v>6.1116961809368702</v>
      </c>
      <c r="AY180">
        <v>31.448122049999899</v>
      </c>
      <c r="AZ180">
        <v>11.3179558999999</v>
      </c>
      <c r="BA180">
        <v>26.416422521999898</v>
      </c>
      <c r="BB180">
        <v>9.5070829559999996</v>
      </c>
      <c r="BC180">
        <v>10.692361497</v>
      </c>
      <c r="BD180">
        <v>3.8481050059999999</v>
      </c>
      <c r="BE180">
        <v>18.8688732289611</v>
      </c>
      <c r="BF180">
        <v>6.7907735343743099</v>
      </c>
      <c r="BG180">
        <v>27.6743474024763</v>
      </c>
      <c r="BH180">
        <v>9.9598011837489793</v>
      </c>
      <c r="BI180">
        <v>47.801145513368198</v>
      </c>
      <c r="BJ180">
        <v>17.2032929537482</v>
      </c>
      <c r="BK180">
        <v>44.027370867576003</v>
      </c>
      <c r="BL180">
        <v>15.845138246873301</v>
      </c>
      <c r="BM180">
        <v>62.2672816555718</v>
      </c>
      <c r="BN180">
        <v>22.4095526634352</v>
      </c>
      <c r="BO180">
        <v>29.561234725372401</v>
      </c>
      <c r="BP180">
        <v>10.6388785371864</v>
      </c>
      <c r="BQ180">
        <v>43.398408426610601</v>
      </c>
      <c r="BR180">
        <v>15.618779129060901</v>
      </c>
      <c r="BS180">
        <v>62.2672816555718</v>
      </c>
      <c r="BT180">
        <v>22.4095526634352</v>
      </c>
      <c r="BU180">
        <v>78</v>
      </c>
      <c r="BV180">
        <v>80</v>
      </c>
      <c r="BW180">
        <v>73</v>
      </c>
      <c r="BX180">
        <v>76</v>
      </c>
      <c r="BY180">
        <v>36</v>
      </c>
      <c r="BZ180">
        <v>62</v>
      </c>
      <c r="CA180">
        <v>91</v>
      </c>
      <c r="CB180">
        <v>52</v>
      </c>
      <c r="CC180">
        <v>55</v>
      </c>
      <c r="CD180">
        <v>58</v>
      </c>
      <c r="CE180">
        <v>14</v>
      </c>
      <c r="CF180">
        <v>27</v>
      </c>
      <c r="CG180">
        <v>50</v>
      </c>
      <c r="CH180">
        <v>42</v>
      </c>
      <c r="CI180">
        <v>17</v>
      </c>
      <c r="CJ180">
        <v>30</v>
      </c>
      <c r="CK180">
        <v>44</v>
      </c>
      <c r="CL180">
        <v>76</v>
      </c>
      <c r="CM180">
        <v>70</v>
      </c>
      <c r="CN180">
        <v>99</v>
      </c>
      <c r="CO180">
        <v>47</v>
      </c>
      <c r="CP180">
        <v>69</v>
      </c>
      <c r="CQ180">
        <v>99</v>
      </c>
      <c r="CR180">
        <v>26</v>
      </c>
      <c r="CS180">
        <v>30</v>
      </c>
      <c r="CT180">
        <v>45</v>
      </c>
      <c r="CU180">
        <v>49</v>
      </c>
      <c r="CV180">
        <v>67</v>
      </c>
      <c r="CW180">
        <v>72</v>
      </c>
      <c r="CX180">
        <v>78</v>
      </c>
      <c r="CY180">
        <v>80</v>
      </c>
      <c r="CZ180">
        <v>52</v>
      </c>
      <c r="DA180">
        <v>52</v>
      </c>
      <c r="DB180">
        <v>48</v>
      </c>
      <c r="DC180">
        <v>54</v>
      </c>
      <c r="DD180">
        <v>63</v>
      </c>
      <c r="DE180">
        <v>69</v>
      </c>
      <c r="DF180">
        <v>86</v>
      </c>
      <c r="DG180">
        <v>87</v>
      </c>
      <c r="DH180">
        <v>81</v>
      </c>
      <c r="DI180">
        <v>85</v>
      </c>
      <c r="DJ180">
        <v>94</v>
      </c>
      <c r="DK180">
        <v>93</v>
      </c>
      <c r="DL180">
        <v>66</v>
      </c>
      <c r="DM180">
        <v>72</v>
      </c>
      <c r="DN180">
        <v>84</v>
      </c>
      <c r="DO180">
        <v>87</v>
      </c>
      <c r="DP180">
        <v>97</v>
      </c>
      <c r="DQ180">
        <v>96</v>
      </c>
      <c r="DR180">
        <v>1819338</v>
      </c>
      <c r="DS180">
        <v>0</v>
      </c>
      <c r="DT180">
        <v>0</v>
      </c>
      <c r="DU180">
        <v>0</v>
      </c>
      <c r="DV180">
        <v>5</v>
      </c>
      <c r="DW180">
        <v>6</v>
      </c>
      <c r="DX180">
        <v>5.7095208231003003E-2</v>
      </c>
      <c r="DY180">
        <v>1.7795704250000001E-4</v>
      </c>
    </row>
    <row r="181" spans="1:129" x14ac:dyDescent="0.75">
      <c r="A181">
        <v>13249</v>
      </c>
      <c r="B181">
        <v>6111008800</v>
      </c>
      <c r="C181" t="s">
        <v>138</v>
      </c>
      <c r="E181" t="s">
        <v>142</v>
      </c>
      <c r="F181" t="s">
        <v>140</v>
      </c>
      <c r="G181" t="s">
        <v>440</v>
      </c>
      <c r="H181" t="s">
        <v>441</v>
      </c>
      <c r="I181">
        <v>9</v>
      </c>
      <c r="J181">
        <v>5257</v>
      </c>
      <c r="K181">
        <v>5230</v>
      </c>
      <c r="L181">
        <v>3483</v>
      </c>
      <c r="M181">
        <v>1218</v>
      </c>
      <c r="N181">
        <v>1329</v>
      </c>
      <c r="O181">
        <v>3032</v>
      </c>
      <c r="P181">
        <v>0.58068646339161301</v>
      </c>
      <c r="Q181">
        <v>0.16876195949075501</v>
      </c>
      <c r="R181">
        <v>4482</v>
      </c>
      <c r="S181">
        <v>0.85257751569336104</v>
      </c>
      <c r="T181">
        <v>1615</v>
      </c>
      <c r="U181">
        <v>0.30879541108986602</v>
      </c>
      <c r="V181">
        <v>200</v>
      </c>
      <c r="W181">
        <v>6.5963060686015998E-2</v>
      </c>
      <c r="X181">
        <v>122</v>
      </c>
      <c r="Y181">
        <v>0.10016420361247901</v>
      </c>
      <c r="Z181">
        <v>799</v>
      </c>
      <c r="AA181">
        <v>0.22939994257823701</v>
      </c>
      <c r="AB181">
        <v>208</v>
      </c>
      <c r="AC181">
        <v>3.9566292562298003E-2</v>
      </c>
      <c r="AD181">
        <v>604</v>
      </c>
      <c r="AE181">
        <v>0.11489442647898</v>
      </c>
      <c r="AF181">
        <v>0.13948717948717901</v>
      </c>
      <c r="AG181">
        <v>6.6796846575342501</v>
      </c>
      <c r="AH181">
        <v>59.158320000000003</v>
      </c>
      <c r="AI181">
        <v>0.249303738</v>
      </c>
      <c r="AJ181">
        <v>20</v>
      </c>
      <c r="AK181">
        <v>0.3</v>
      </c>
      <c r="AL181">
        <v>30.3545086082786</v>
      </c>
      <c r="AM181">
        <v>217.302185946381</v>
      </c>
      <c r="AN181">
        <v>96</v>
      </c>
      <c r="AO181">
        <v>7.2234762979683995E-2</v>
      </c>
      <c r="AP181">
        <v>0.184183563133684</v>
      </c>
      <c r="AQ181">
        <v>2.9110870712408801</v>
      </c>
      <c r="AR181">
        <v>3.0354517254754199</v>
      </c>
      <c r="AS181">
        <v>1.3575741893859901</v>
      </c>
      <c r="AT181">
        <v>75.536002631842905</v>
      </c>
      <c r="AU181">
        <v>8.1296104874825801</v>
      </c>
      <c r="AV181">
        <v>2.3626674328705701</v>
      </c>
      <c r="AW181">
        <v>13.936475121398701</v>
      </c>
      <c r="AX181">
        <v>4.0502870277781202</v>
      </c>
      <c r="AY181">
        <v>30.195696076000001</v>
      </c>
      <c r="AZ181">
        <v>8.775621868</v>
      </c>
      <c r="BA181">
        <v>1.742059389</v>
      </c>
      <c r="BB181">
        <v>0.50628587700000005</v>
      </c>
      <c r="BC181">
        <v>9.8716698709999999</v>
      </c>
      <c r="BD181">
        <v>2.8689533030000001</v>
      </c>
      <c r="BE181">
        <v>14.5171615847903</v>
      </c>
      <c r="BF181">
        <v>4.2190489872688701</v>
      </c>
      <c r="BG181">
        <v>27.872950242797401</v>
      </c>
      <c r="BH181">
        <v>8.1005740555562404</v>
      </c>
      <c r="BI181">
        <v>16.8399074383567</v>
      </c>
      <c r="BJ181">
        <v>4.8940968252318902</v>
      </c>
      <c r="BK181">
        <v>46.454917071329</v>
      </c>
      <c r="BL181">
        <v>13.500956759260401</v>
      </c>
      <c r="BM181">
        <v>55.745900485594802</v>
      </c>
      <c r="BN181">
        <v>16.201148111112399</v>
      </c>
      <c r="BO181">
        <v>21.485399145489598</v>
      </c>
      <c r="BP181">
        <v>6.2441925011579302</v>
      </c>
      <c r="BQ181">
        <v>42.970798290979303</v>
      </c>
      <c r="BR181">
        <v>12.4883850023158</v>
      </c>
      <c r="BS181">
        <v>56.907273412377997</v>
      </c>
      <c r="BT181">
        <v>16.538672030093899</v>
      </c>
      <c r="BU181">
        <v>71</v>
      </c>
      <c r="BV181">
        <v>62</v>
      </c>
      <c r="BW181">
        <v>74</v>
      </c>
      <c r="BX181">
        <v>60</v>
      </c>
      <c r="BY181">
        <v>57</v>
      </c>
      <c r="BZ181">
        <v>67</v>
      </c>
      <c r="CA181">
        <v>72</v>
      </c>
      <c r="CB181">
        <v>26</v>
      </c>
      <c r="CC181">
        <v>37</v>
      </c>
      <c r="CD181">
        <v>13</v>
      </c>
      <c r="CE181">
        <v>14</v>
      </c>
      <c r="CF181">
        <v>24</v>
      </c>
      <c r="CG181">
        <v>52</v>
      </c>
      <c r="CH181">
        <v>3</v>
      </c>
      <c r="CI181">
        <v>17</v>
      </c>
      <c r="CJ181">
        <v>25</v>
      </c>
      <c r="CK181">
        <v>48</v>
      </c>
      <c r="CL181">
        <v>29</v>
      </c>
      <c r="CM181">
        <v>80</v>
      </c>
      <c r="CN181">
        <v>96</v>
      </c>
      <c r="CO181">
        <v>37</v>
      </c>
      <c r="CP181">
        <v>74</v>
      </c>
      <c r="CQ181">
        <v>98</v>
      </c>
      <c r="CR181">
        <v>24</v>
      </c>
      <c r="CS181">
        <v>23</v>
      </c>
      <c r="CT181">
        <v>39</v>
      </c>
      <c r="CU181">
        <v>35</v>
      </c>
      <c r="CV181">
        <v>66</v>
      </c>
      <c r="CW181">
        <v>63</v>
      </c>
      <c r="CX181">
        <v>35</v>
      </c>
      <c r="CY181">
        <v>32</v>
      </c>
      <c r="CZ181">
        <v>49</v>
      </c>
      <c r="DA181">
        <v>45</v>
      </c>
      <c r="DB181">
        <v>39</v>
      </c>
      <c r="DC181">
        <v>37</v>
      </c>
      <c r="DD181">
        <v>63</v>
      </c>
      <c r="DE181">
        <v>60</v>
      </c>
      <c r="DF181">
        <v>46</v>
      </c>
      <c r="DG181">
        <v>40</v>
      </c>
      <c r="DH181">
        <v>84</v>
      </c>
      <c r="DI181">
        <v>79</v>
      </c>
      <c r="DJ181">
        <v>90</v>
      </c>
      <c r="DK181">
        <v>84</v>
      </c>
      <c r="DL181">
        <v>52</v>
      </c>
      <c r="DM181">
        <v>50</v>
      </c>
      <c r="DN181">
        <v>84</v>
      </c>
      <c r="DO181">
        <v>82</v>
      </c>
      <c r="DP181">
        <v>95</v>
      </c>
      <c r="DQ181">
        <v>88</v>
      </c>
      <c r="DR181">
        <v>1261984</v>
      </c>
      <c r="DS181">
        <v>0</v>
      </c>
      <c r="DT181">
        <v>0</v>
      </c>
      <c r="DU181">
        <v>0</v>
      </c>
      <c r="DV181">
        <v>4</v>
      </c>
      <c r="DW181">
        <v>3</v>
      </c>
      <c r="DX181">
        <v>4.5326457968434999E-2</v>
      </c>
      <c r="DY181">
        <v>1.234151175E-4</v>
      </c>
    </row>
    <row r="182" spans="1:129" x14ac:dyDescent="0.75">
      <c r="A182">
        <v>13250</v>
      </c>
      <c r="B182">
        <v>6111008900</v>
      </c>
      <c r="C182" t="s">
        <v>138</v>
      </c>
      <c r="E182" t="s">
        <v>142</v>
      </c>
      <c r="F182" t="s">
        <v>140</v>
      </c>
      <c r="G182" t="s">
        <v>440</v>
      </c>
      <c r="H182" t="s">
        <v>441</v>
      </c>
      <c r="I182">
        <v>9</v>
      </c>
      <c r="J182">
        <v>3774</v>
      </c>
      <c r="K182">
        <v>3650</v>
      </c>
      <c r="L182">
        <v>2344</v>
      </c>
      <c r="M182">
        <v>716</v>
      </c>
      <c r="N182">
        <v>740</v>
      </c>
      <c r="O182">
        <v>1858</v>
      </c>
      <c r="P182">
        <v>0.59464185377964596</v>
      </c>
      <c r="Q182">
        <v>0.16697598604828701</v>
      </c>
      <c r="R182">
        <v>3534</v>
      </c>
      <c r="S182">
        <v>0.93640699523052395</v>
      </c>
      <c r="T182">
        <v>923</v>
      </c>
      <c r="U182">
        <v>0.25287671232876702</v>
      </c>
      <c r="V182">
        <v>61</v>
      </c>
      <c r="W182">
        <v>3.2831001076426003E-2</v>
      </c>
      <c r="X182">
        <v>28</v>
      </c>
      <c r="Y182">
        <v>3.9106145251397002E-2</v>
      </c>
      <c r="Z182">
        <v>847</v>
      </c>
      <c r="AA182">
        <v>0.36134812286689399</v>
      </c>
      <c r="AB182">
        <v>207</v>
      </c>
      <c r="AC182">
        <v>5.4848966613672001E-2</v>
      </c>
      <c r="AD182">
        <v>381</v>
      </c>
      <c r="AE182">
        <v>0.100953895071542</v>
      </c>
      <c r="AF182">
        <v>0.14871794871794899</v>
      </c>
      <c r="AG182">
        <v>6.7218967123287703</v>
      </c>
      <c r="AH182">
        <v>58.954079999999898</v>
      </c>
      <c r="AI182">
        <v>0.252644498</v>
      </c>
      <c r="AJ182">
        <v>20</v>
      </c>
      <c r="AK182">
        <v>0.3</v>
      </c>
      <c r="AL182">
        <v>27.455389908348199</v>
      </c>
      <c r="AM182">
        <v>303.64312744052597</v>
      </c>
      <c r="AN182">
        <v>416</v>
      </c>
      <c r="AO182">
        <v>0.56216216216216197</v>
      </c>
      <c r="AP182">
        <v>0.26859361261353798</v>
      </c>
      <c r="AQ182">
        <v>3.06502089288053</v>
      </c>
      <c r="AR182">
        <v>2.9266943072779799</v>
      </c>
      <c r="AS182">
        <v>1.6832171413300501</v>
      </c>
      <c r="AT182">
        <v>58.682761227061</v>
      </c>
      <c r="AU182">
        <v>8.9196278066946899</v>
      </c>
      <c r="AV182">
        <v>2.5046397907242999</v>
      </c>
      <c r="AW182">
        <v>14.2714044907115</v>
      </c>
      <c r="AX182">
        <v>4.0074236651588802</v>
      </c>
      <c r="AY182">
        <v>30.921376408</v>
      </c>
      <c r="AZ182">
        <v>8.6827512719999902</v>
      </c>
      <c r="BA182">
        <v>1.7839255620000001</v>
      </c>
      <c r="BB182">
        <v>0.50092795800000001</v>
      </c>
      <c r="BC182">
        <v>10.108911517999999</v>
      </c>
      <c r="BD182">
        <v>2.8385917620000001</v>
      </c>
      <c r="BE182">
        <v>14.2714044907115</v>
      </c>
      <c r="BF182">
        <v>4.0074236651588802</v>
      </c>
      <c r="BG182">
        <v>35.083869372999096</v>
      </c>
      <c r="BH182">
        <v>9.8515831768489299</v>
      </c>
      <c r="BI182">
        <v>47.571348302371597</v>
      </c>
      <c r="BJ182">
        <v>13.3580788838629</v>
      </c>
      <c r="BK182">
        <v>52.328483132608802</v>
      </c>
      <c r="BL182">
        <v>14.693886772249201</v>
      </c>
      <c r="BM182">
        <v>57.6802598166256</v>
      </c>
      <c r="BN182">
        <v>16.196670646683799</v>
      </c>
      <c r="BO182">
        <v>21.407106736067199</v>
      </c>
      <c r="BP182">
        <v>6.01113549773833</v>
      </c>
      <c r="BQ182">
        <v>45.787422741032699</v>
      </c>
      <c r="BR182">
        <v>12.8571509257181</v>
      </c>
      <c r="BS182">
        <v>58.274901670405299</v>
      </c>
      <c r="BT182">
        <v>16.363646632732099</v>
      </c>
      <c r="BU182">
        <v>73</v>
      </c>
      <c r="BV182">
        <v>61</v>
      </c>
      <c r="BW182">
        <v>87</v>
      </c>
      <c r="BX182">
        <v>49</v>
      </c>
      <c r="BY182">
        <v>20</v>
      </c>
      <c r="BZ182">
        <v>37</v>
      </c>
      <c r="CA182">
        <v>88</v>
      </c>
      <c r="CB182">
        <v>49</v>
      </c>
      <c r="CC182">
        <v>28</v>
      </c>
      <c r="CD182">
        <v>20</v>
      </c>
      <c r="CE182">
        <v>15</v>
      </c>
      <c r="CF182">
        <v>24</v>
      </c>
      <c r="CG182">
        <v>52</v>
      </c>
      <c r="CH182">
        <v>3</v>
      </c>
      <c r="CI182">
        <v>17</v>
      </c>
      <c r="CJ182">
        <v>24</v>
      </c>
      <c r="CK182">
        <v>59</v>
      </c>
      <c r="CL182">
        <v>80</v>
      </c>
      <c r="CM182">
        <v>88</v>
      </c>
      <c r="CN182">
        <v>97</v>
      </c>
      <c r="CO182">
        <v>36</v>
      </c>
      <c r="CP182">
        <v>77</v>
      </c>
      <c r="CQ182">
        <v>98</v>
      </c>
      <c r="CR182">
        <v>26</v>
      </c>
      <c r="CS182">
        <v>25</v>
      </c>
      <c r="CT182">
        <v>39</v>
      </c>
      <c r="CU182">
        <v>35</v>
      </c>
      <c r="CV182">
        <v>67</v>
      </c>
      <c r="CW182">
        <v>63</v>
      </c>
      <c r="CX182">
        <v>36</v>
      </c>
      <c r="CY182">
        <v>31</v>
      </c>
      <c r="CZ182">
        <v>50</v>
      </c>
      <c r="DA182">
        <v>45</v>
      </c>
      <c r="DB182">
        <v>38</v>
      </c>
      <c r="DC182">
        <v>35</v>
      </c>
      <c r="DD182">
        <v>74</v>
      </c>
      <c r="DE182">
        <v>69</v>
      </c>
      <c r="DF182">
        <v>86</v>
      </c>
      <c r="DG182">
        <v>78</v>
      </c>
      <c r="DH182">
        <v>90</v>
      </c>
      <c r="DI182">
        <v>82</v>
      </c>
      <c r="DJ182">
        <v>91</v>
      </c>
      <c r="DK182">
        <v>84</v>
      </c>
      <c r="DL182">
        <v>52</v>
      </c>
      <c r="DM182">
        <v>49</v>
      </c>
      <c r="DN182">
        <v>86</v>
      </c>
      <c r="DO182">
        <v>82</v>
      </c>
      <c r="DP182">
        <v>96</v>
      </c>
      <c r="DQ182">
        <v>88</v>
      </c>
      <c r="DR182">
        <v>598641</v>
      </c>
      <c r="DS182">
        <v>0</v>
      </c>
      <c r="DT182">
        <v>0</v>
      </c>
      <c r="DU182">
        <v>0</v>
      </c>
      <c r="DV182">
        <v>5</v>
      </c>
      <c r="DW182">
        <v>4</v>
      </c>
      <c r="DX182">
        <v>4.7418793392811999E-2</v>
      </c>
      <c r="DY182">
        <v>5.8534737999999998E-5</v>
      </c>
    </row>
    <row r="183" spans="1:129" x14ac:dyDescent="0.75">
      <c r="A183">
        <v>13251</v>
      </c>
      <c r="B183">
        <v>6111009100</v>
      </c>
      <c r="C183" t="s">
        <v>138</v>
      </c>
      <c r="D183" t="s">
        <v>138</v>
      </c>
      <c r="E183" t="s">
        <v>142</v>
      </c>
      <c r="F183" t="s">
        <v>140</v>
      </c>
      <c r="G183" t="s">
        <v>440</v>
      </c>
      <c r="H183" t="s">
        <v>441</v>
      </c>
      <c r="I183">
        <v>9</v>
      </c>
      <c r="J183">
        <v>5359</v>
      </c>
      <c r="K183">
        <v>5334</v>
      </c>
      <c r="L183">
        <v>3096</v>
      </c>
      <c r="M183">
        <v>1115</v>
      </c>
      <c r="N183">
        <v>1149</v>
      </c>
      <c r="O183">
        <v>2588</v>
      </c>
      <c r="P183">
        <v>0.80696866730994299</v>
      </c>
      <c r="Q183">
        <v>0.32770416026119298</v>
      </c>
      <c r="R183">
        <v>5200</v>
      </c>
      <c r="S183">
        <v>0.97033028550102596</v>
      </c>
      <c r="T183">
        <v>3433</v>
      </c>
      <c r="U183">
        <v>0.64360704911886002</v>
      </c>
      <c r="V183">
        <v>135</v>
      </c>
      <c r="W183">
        <v>5.2163833075734002E-2</v>
      </c>
      <c r="X183">
        <v>268</v>
      </c>
      <c r="Y183">
        <v>0.24035874439461799</v>
      </c>
      <c r="Z183">
        <v>1530</v>
      </c>
      <c r="AA183">
        <v>0.49418604651162701</v>
      </c>
      <c r="AB183">
        <v>315</v>
      </c>
      <c r="AC183">
        <v>5.8779623064004E-2</v>
      </c>
      <c r="AD183">
        <v>417</v>
      </c>
      <c r="AE183">
        <v>7.7813024818063001E-2</v>
      </c>
      <c r="AF183">
        <v>0.20820512820512799</v>
      </c>
      <c r="AG183">
        <v>6.7471301369862999</v>
      </c>
      <c r="AH183">
        <v>59.700850000000003</v>
      </c>
      <c r="AI183">
        <v>0.25369491599999999</v>
      </c>
      <c r="AJ183">
        <v>30</v>
      </c>
      <c r="AK183">
        <v>0.3</v>
      </c>
      <c r="AL183">
        <v>42.642267885448099</v>
      </c>
      <c r="AM183">
        <v>325.46686487220001</v>
      </c>
      <c r="AN183">
        <v>303</v>
      </c>
      <c r="AO183">
        <v>0.26370757180156601</v>
      </c>
      <c r="AP183">
        <v>0.15559328573508799</v>
      </c>
      <c r="AQ183">
        <v>13.68218611148</v>
      </c>
      <c r="AR183">
        <v>5.7829270409084499</v>
      </c>
      <c r="AS183">
        <v>0</v>
      </c>
      <c r="AT183">
        <v>78.439887487175397</v>
      </c>
      <c r="AU183">
        <v>12.1045300096491</v>
      </c>
      <c r="AV183">
        <v>4.9155624039178898</v>
      </c>
      <c r="AW183">
        <v>21.788154017368399</v>
      </c>
      <c r="AX183">
        <v>8.84801232705221</v>
      </c>
      <c r="AY183">
        <v>42.7693393509999</v>
      </c>
      <c r="AZ183">
        <v>17.368320480000001</v>
      </c>
      <c r="BA183">
        <v>33.892684013999997</v>
      </c>
      <c r="BB183">
        <v>13.763574719999999</v>
      </c>
      <c r="BC183">
        <v>13.718467339</v>
      </c>
      <c r="BD183">
        <v>5.57097072</v>
      </c>
      <c r="BE183">
        <v>23.4020913519883</v>
      </c>
      <c r="BF183">
        <v>9.5034206475745897</v>
      </c>
      <c r="BG183">
        <v>49.225088705906501</v>
      </c>
      <c r="BH183">
        <v>19.989953775932701</v>
      </c>
      <c r="BI183">
        <v>42.769339367426902</v>
      </c>
      <c r="BJ183">
        <v>17.3683204938432</v>
      </c>
      <c r="BK183">
        <v>60.522650048245701</v>
      </c>
      <c r="BL183">
        <v>24.577812019589398</v>
      </c>
      <c r="BM183">
        <v>80.696866730994302</v>
      </c>
      <c r="BN183">
        <v>32.7704160261193</v>
      </c>
      <c r="BO183">
        <v>48.418120038596498</v>
      </c>
      <c r="BP183">
        <v>19.662249615671499</v>
      </c>
      <c r="BQ183">
        <v>0</v>
      </c>
      <c r="BR183">
        <v>0</v>
      </c>
      <c r="BS183">
        <v>79.889898063684299</v>
      </c>
      <c r="BT183">
        <v>32.442711865858101</v>
      </c>
      <c r="BU183">
        <v>97</v>
      </c>
      <c r="BV183">
        <v>96</v>
      </c>
      <c r="BW183">
        <v>93</v>
      </c>
      <c r="BX183">
        <v>96</v>
      </c>
      <c r="BY183">
        <v>42</v>
      </c>
      <c r="BZ183">
        <v>92</v>
      </c>
      <c r="CA183">
        <v>97</v>
      </c>
      <c r="CB183">
        <v>55</v>
      </c>
      <c r="CC183">
        <v>15</v>
      </c>
      <c r="CD183">
        <v>81</v>
      </c>
      <c r="CE183">
        <v>15</v>
      </c>
      <c r="CF183">
        <v>27</v>
      </c>
      <c r="CG183">
        <v>53</v>
      </c>
      <c r="CH183">
        <v>42</v>
      </c>
      <c r="CI183">
        <v>17</v>
      </c>
      <c r="CJ183">
        <v>29</v>
      </c>
      <c r="CK183">
        <v>61</v>
      </c>
      <c r="CL183">
        <v>53</v>
      </c>
      <c r="CM183">
        <v>75</v>
      </c>
      <c r="CN183">
        <v>100</v>
      </c>
      <c r="CO183">
        <v>60</v>
      </c>
      <c r="CP183">
        <v>0</v>
      </c>
      <c r="CQ183">
        <v>99</v>
      </c>
      <c r="CR183">
        <v>35</v>
      </c>
      <c r="CS183">
        <v>43</v>
      </c>
      <c r="CT183">
        <v>53</v>
      </c>
      <c r="CU183">
        <v>62</v>
      </c>
      <c r="CV183">
        <v>79</v>
      </c>
      <c r="CW183">
        <v>86</v>
      </c>
      <c r="CX183">
        <v>90</v>
      </c>
      <c r="CY183">
        <v>91</v>
      </c>
      <c r="CZ183">
        <v>59</v>
      </c>
      <c r="DA183">
        <v>61</v>
      </c>
      <c r="DB183">
        <v>57</v>
      </c>
      <c r="DC183">
        <v>68</v>
      </c>
      <c r="DD183">
        <v>88</v>
      </c>
      <c r="DE183">
        <v>92</v>
      </c>
      <c r="DF183">
        <v>81</v>
      </c>
      <c r="DG183">
        <v>87</v>
      </c>
      <c r="DH183">
        <v>95</v>
      </c>
      <c r="DI183">
        <v>97</v>
      </c>
      <c r="DJ183">
        <v>99</v>
      </c>
      <c r="DK183">
        <v>99</v>
      </c>
      <c r="DL183">
        <v>87</v>
      </c>
      <c r="DM183">
        <v>92</v>
      </c>
      <c r="DN183">
        <v>0</v>
      </c>
      <c r="DO183">
        <v>0</v>
      </c>
      <c r="DP183">
        <v>99</v>
      </c>
      <c r="DQ183">
        <v>99</v>
      </c>
      <c r="DR183">
        <v>3739808</v>
      </c>
      <c r="DS183">
        <v>0</v>
      </c>
      <c r="DT183">
        <v>0</v>
      </c>
      <c r="DU183">
        <v>3</v>
      </c>
      <c r="DV183">
        <v>7</v>
      </c>
      <c r="DW183">
        <v>8</v>
      </c>
      <c r="DX183">
        <v>8.8618410363762001E-2</v>
      </c>
      <c r="DY183">
        <v>3.6576448399999999E-4</v>
      </c>
    </row>
    <row r="184" spans="1:129" x14ac:dyDescent="0.75">
      <c r="A184">
        <v>13252</v>
      </c>
      <c r="B184">
        <v>6111009200</v>
      </c>
      <c r="C184" t="s">
        <v>138</v>
      </c>
      <c r="D184" t="s">
        <v>138</v>
      </c>
      <c r="E184" t="s">
        <v>142</v>
      </c>
      <c r="F184" t="s">
        <v>140</v>
      </c>
      <c r="G184" t="s">
        <v>440</v>
      </c>
      <c r="H184" t="s">
        <v>441</v>
      </c>
      <c r="I184">
        <v>9</v>
      </c>
      <c r="J184">
        <v>5599</v>
      </c>
      <c r="K184">
        <v>5599</v>
      </c>
      <c r="L184">
        <v>3731</v>
      </c>
      <c r="M184">
        <v>1595</v>
      </c>
      <c r="N184">
        <v>1639</v>
      </c>
      <c r="O184">
        <v>3186</v>
      </c>
      <c r="P184">
        <v>0.49910698338989001</v>
      </c>
      <c r="Q184">
        <v>0.126124651184544</v>
      </c>
      <c r="R184">
        <v>4545</v>
      </c>
      <c r="S184">
        <v>0.81175209858903297</v>
      </c>
      <c r="T184">
        <v>1044</v>
      </c>
      <c r="U184">
        <v>0.186461868190748</v>
      </c>
      <c r="V184">
        <v>215</v>
      </c>
      <c r="W184">
        <v>6.7482736974262006E-2</v>
      </c>
      <c r="X184">
        <v>121</v>
      </c>
      <c r="Y184">
        <v>7.5862068965517004E-2</v>
      </c>
      <c r="Z184">
        <v>556</v>
      </c>
      <c r="AA184">
        <v>0.14902170999731901</v>
      </c>
      <c r="AB184">
        <v>318</v>
      </c>
      <c r="AC184">
        <v>5.6795856402929001E-2</v>
      </c>
      <c r="AD184">
        <v>645</v>
      </c>
      <c r="AE184">
        <v>0.115199142704054</v>
      </c>
      <c r="AF184">
        <v>0.151794871794872</v>
      </c>
      <c r="AG184">
        <v>6.6913986301369901</v>
      </c>
      <c r="AH184">
        <v>60.239919999999898</v>
      </c>
      <c r="AI184">
        <v>0.22289424799999999</v>
      </c>
      <c r="AJ184">
        <v>40</v>
      </c>
      <c r="AK184">
        <v>0.3</v>
      </c>
      <c r="AL184">
        <v>142.934679416824</v>
      </c>
      <c r="AM184">
        <v>1017.52223801191</v>
      </c>
      <c r="AN184">
        <v>374</v>
      </c>
      <c r="AO184">
        <v>0.228187919463087</v>
      </c>
      <c r="AP184">
        <v>0.103764311765339</v>
      </c>
      <c r="AQ184">
        <v>3.8123537221677499</v>
      </c>
      <c r="AR184">
        <v>2.3370342357620699</v>
      </c>
      <c r="AS184">
        <v>0</v>
      </c>
      <c r="AT184">
        <v>222.93623448702601</v>
      </c>
      <c r="AU184">
        <v>6.9874977674584597</v>
      </c>
      <c r="AV184">
        <v>1.76574511658361</v>
      </c>
      <c r="AW184">
        <v>15.4723164850865</v>
      </c>
      <c r="AX184">
        <v>3.9098641867208599</v>
      </c>
      <c r="AY184">
        <v>22.459814235</v>
      </c>
      <c r="AZ184">
        <v>5.6756092950000001</v>
      </c>
      <c r="BA184">
        <v>45.418735452999996</v>
      </c>
      <c r="BB184">
        <v>11.477343241</v>
      </c>
      <c r="BC184">
        <v>8.4848187110000008</v>
      </c>
      <c r="BD184">
        <v>2.1441190670000001</v>
      </c>
      <c r="BE184">
        <v>20.4633863189854</v>
      </c>
      <c r="BF184">
        <v>5.1711106985662996</v>
      </c>
      <c r="BG184">
        <v>42.4240935881406</v>
      </c>
      <c r="BH184">
        <v>10.7205953506862</v>
      </c>
      <c r="BI184">
        <v>24.4562421861046</v>
      </c>
      <c r="BJ184">
        <v>6.1801079080426504</v>
      </c>
      <c r="BK184">
        <v>29.447312020003501</v>
      </c>
      <c r="BL184">
        <v>7.4413544198880901</v>
      </c>
      <c r="BM184">
        <v>48.9124843722092</v>
      </c>
      <c r="BN184">
        <v>12.360215816085301</v>
      </c>
      <c r="BO184">
        <v>14.973209501696701</v>
      </c>
      <c r="BP184">
        <v>3.7837395355363199</v>
      </c>
      <c r="BQ184">
        <v>0</v>
      </c>
      <c r="BR184">
        <v>0</v>
      </c>
      <c r="BS184">
        <v>49.4115913555991</v>
      </c>
      <c r="BT184">
        <v>12.4863404672698</v>
      </c>
      <c r="BU184">
        <v>58</v>
      </c>
      <c r="BV184">
        <v>45</v>
      </c>
      <c r="BW184">
        <v>68</v>
      </c>
      <c r="BX184">
        <v>35</v>
      </c>
      <c r="BY184">
        <v>59</v>
      </c>
      <c r="BZ184">
        <v>57</v>
      </c>
      <c r="CA184">
        <v>58</v>
      </c>
      <c r="CB184">
        <v>52</v>
      </c>
      <c r="CC184">
        <v>37</v>
      </c>
      <c r="CD184">
        <v>22</v>
      </c>
      <c r="CE184">
        <v>14</v>
      </c>
      <c r="CF184">
        <v>31</v>
      </c>
      <c r="CG184">
        <v>45</v>
      </c>
      <c r="CH184">
        <v>91</v>
      </c>
      <c r="CI184">
        <v>17</v>
      </c>
      <c r="CJ184">
        <v>41</v>
      </c>
      <c r="CK184">
        <v>85</v>
      </c>
      <c r="CL184">
        <v>49</v>
      </c>
      <c r="CM184">
        <v>59</v>
      </c>
      <c r="CN184">
        <v>98</v>
      </c>
      <c r="CO184">
        <v>30</v>
      </c>
      <c r="CP184">
        <v>0</v>
      </c>
      <c r="CQ184">
        <v>99</v>
      </c>
      <c r="CR184">
        <v>21</v>
      </c>
      <c r="CS184">
        <v>18</v>
      </c>
      <c r="CT184">
        <v>42</v>
      </c>
      <c r="CU184">
        <v>34</v>
      </c>
      <c r="CV184">
        <v>55</v>
      </c>
      <c r="CW184">
        <v>47</v>
      </c>
      <c r="CX184">
        <v>93</v>
      </c>
      <c r="CY184">
        <v>86</v>
      </c>
      <c r="CZ184">
        <v>44</v>
      </c>
      <c r="DA184">
        <v>38</v>
      </c>
      <c r="DB184">
        <v>52</v>
      </c>
      <c r="DC184">
        <v>43</v>
      </c>
      <c r="DD184">
        <v>82</v>
      </c>
      <c r="DE184">
        <v>72</v>
      </c>
      <c r="DF184">
        <v>59</v>
      </c>
      <c r="DG184">
        <v>48</v>
      </c>
      <c r="DH184">
        <v>64</v>
      </c>
      <c r="DI184">
        <v>58</v>
      </c>
      <c r="DJ184">
        <v>85</v>
      </c>
      <c r="DK184">
        <v>74</v>
      </c>
      <c r="DL184">
        <v>39</v>
      </c>
      <c r="DM184">
        <v>33</v>
      </c>
      <c r="DN184">
        <v>0</v>
      </c>
      <c r="DO184">
        <v>0</v>
      </c>
      <c r="DP184">
        <v>89</v>
      </c>
      <c r="DQ184">
        <v>79</v>
      </c>
      <c r="DR184">
        <v>2457061</v>
      </c>
      <c r="DS184">
        <v>12032</v>
      </c>
      <c r="DT184">
        <v>0</v>
      </c>
      <c r="DU184">
        <v>0</v>
      </c>
      <c r="DV184">
        <v>4</v>
      </c>
      <c r="DW184">
        <v>1</v>
      </c>
      <c r="DX184">
        <v>9.2292836374196996E-2</v>
      </c>
      <c r="DY184">
        <v>2.4158182149999999E-4</v>
      </c>
    </row>
    <row r="185" spans="1:129" x14ac:dyDescent="0.75">
      <c r="A185">
        <v>13253</v>
      </c>
      <c r="B185">
        <v>6111009300</v>
      </c>
      <c r="C185" t="s">
        <v>137</v>
      </c>
      <c r="D185" t="s">
        <v>138</v>
      </c>
      <c r="F185" t="s">
        <v>140</v>
      </c>
      <c r="G185" t="s">
        <v>440</v>
      </c>
      <c r="H185" t="s">
        <v>441</v>
      </c>
      <c r="I185">
        <v>9</v>
      </c>
      <c r="J185">
        <v>5896</v>
      </c>
      <c r="K185">
        <v>5545</v>
      </c>
      <c r="L185">
        <v>4215</v>
      </c>
      <c r="M185">
        <v>1807</v>
      </c>
      <c r="N185">
        <v>1925</v>
      </c>
      <c r="O185">
        <v>2854</v>
      </c>
      <c r="P185">
        <v>0.33333543366045398</v>
      </c>
      <c r="Q185">
        <v>0.10825646634662001</v>
      </c>
      <c r="R185">
        <v>3012</v>
      </c>
      <c r="S185">
        <v>0.51085481682496603</v>
      </c>
      <c r="T185">
        <v>864</v>
      </c>
      <c r="U185">
        <v>0.15581605049594199</v>
      </c>
      <c r="V185">
        <v>175</v>
      </c>
      <c r="W185">
        <v>6.1317449194113E-2</v>
      </c>
      <c r="X185">
        <v>111</v>
      </c>
      <c r="Y185">
        <v>6.1427780852241001E-2</v>
      </c>
      <c r="Z185">
        <v>420</v>
      </c>
      <c r="AA185">
        <v>9.9644128113879002E-2</v>
      </c>
      <c r="AB185">
        <v>135</v>
      </c>
      <c r="AC185">
        <v>2.2896879240162999E-2</v>
      </c>
      <c r="AD185">
        <v>1187</v>
      </c>
      <c r="AE185">
        <v>0.201322930800542</v>
      </c>
      <c r="AF185">
        <v>0.16307692307692401</v>
      </c>
      <c r="AG185">
        <v>6.7047969863013703</v>
      </c>
      <c r="AH185">
        <v>63.80856</v>
      </c>
      <c r="AI185">
        <v>0.15455096600000001</v>
      </c>
      <c r="AJ185">
        <v>20</v>
      </c>
      <c r="AK185">
        <v>0.3</v>
      </c>
      <c r="AL185">
        <v>13.2589490050016</v>
      </c>
      <c r="AM185">
        <v>49.837263814252204</v>
      </c>
      <c r="AN185">
        <v>373</v>
      </c>
      <c r="AO185">
        <v>0.193766233766233</v>
      </c>
      <c r="AP185">
        <v>7.5071764835259E-2</v>
      </c>
      <c r="AQ185">
        <v>0.38518778885836902</v>
      </c>
      <c r="AR185">
        <v>1.15504665370155</v>
      </c>
      <c r="AS185">
        <v>0</v>
      </c>
      <c r="AT185">
        <v>53.478913071012798</v>
      </c>
      <c r="AU185">
        <v>4.6666960712463501</v>
      </c>
      <c r="AV185">
        <v>1.5155905288526801</v>
      </c>
      <c r="AW185">
        <v>15.6667653820413</v>
      </c>
      <c r="AX185">
        <v>5.0880539182911404</v>
      </c>
      <c r="AY185">
        <v>8.3333858499999902</v>
      </c>
      <c r="AZ185">
        <v>2.7064116500000002</v>
      </c>
      <c r="BA185">
        <v>1.0000063020000001</v>
      </c>
      <c r="BB185">
        <v>0.32476939799999999</v>
      </c>
      <c r="BC185">
        <v>5.6667023780000001</v>
      </c>
      <c r="BD185">
        <v>1.840359922</v>
      </c>
      <c r="BE185">
        <v>5.0000315049068096</v>
      </c>
      <c r="BF185">
        <v>1.6238469951993</v>
      </c>
      <c r="BG185">
        <v>4.3333606375859004</v>
      </c>
      <c r="BH185">
        <v>1.40733406250606</v>
      </c>
      <c r="BI185">
        <v>15.0000945147204</v>
      </c>
      <c r="BJ185">
        <v>4.8715409855978997</v>
      </c>
      <c r="BK185">
        <v>15.3334299483808</v>
      </c>
      <c r="BL185">
        <v>4.9797974519445196</v>
      </c>
      <c r="BM185">
        <v>21.666803187929499</v>
      </c>
      <c r="BN185">
        <v>7.0366703125303003</v>
      </c>
      <c r="BO185">
        <v>5.3333669385672602</v>
      </c>
      <c r="BP185">
        <v>1.7321034615459201</v>
      </c>
      <c r="BQ185">
        <v>0</v>
      </c>
      <c r="BR185">
        <v>0</v>
      </c>
      <c r="BS185">
        <v>32.666872498724402</v>
      </c>
      <c r="BT185">
        <v>10.6091337019687</v>
      </c>
      <c r="BU185">
        <v>31</v>
      </c>
      <c r="BV185">
        <v>34</v>
      </c>
      <c r="BW185">
        <v>36</v>
      </c>
      <c r="BX185">
        <v>27</v>
      </c>
      <c r="BY185">
        <v>53</v>
      </c>
      <c r="BZ185">
        <v>50</v>
      </c>
      <c r="CA185">
        <v>45</v>
      </c>
      <c r="CB185">
        <v>10</v>
      </c>
      <c r="CC185">
        <v>79</v>
      </c>
      <c r="CD185">
        <v>34</v>
      </c>
      <c r="CE185">
        <v>14</v>
      </c>
      <c r="CF185">
        <v>47</v>
      </c>
      <c r="CG185">
        <v>25</v>
      </c>
      <c r="CH185">
        <v>3</v>
      </c>
      <c r="CI185">
        <v>17</v>
      </c>
      <c r="CJ185">
        <v>15</v>
      </c>
      <c r="CK185">
        <v>13</v>
      </c>
      <c r="CL185">
        <v>45</v>
      </c>
      <c r="CM185">
        <v>46</v>
      </c>
      <c r="CN185">
        <v>65</v>
      </c>
      <c r="CO185">
        <v>16</v>
      </c>
      <c r="CP185">
        <v>0</v>
      </c>
      <c r="CQ185">
        <v>98</v>
      </c>
      <c r="CR185">
        <v>15</v>
      </c>
      <c r="CS185">
        <v>15</v>
      </c>
      <c r="CT185">
        <v>42</v>
      </c>
      <c r="CU185">
        <v>42</v>
      </c>
      <c r="CV185">
        <v>25</v>
      </c>
      <c r="CW185">
        <v>26</v>
      </c>
      <c r="CX185">
        <v>19</v>
      </c>
      <c r="CY185">
        <v>21</v>
      </c>
      <c r="CZ185">
        <v>31</v>
      </c>
      <c r="DA185">
        <v>33</v>
      </c>
      <c r="DB185">
        <v>16</v>
      </c>
      <c r="DC185">
        <v>15</v>
      </c>
      <c r="DD185">
        <v>13</v>
      </c>
      <c r="DE185">
        <v>14</v>
      </c>
      <c r="DF185">
        <v>42</v>
      </c>
      <c r="DG185">
        <v>40</v>
      </c>
      <c r="DH185">
        <v>42</v>
      </c>
      <c r="DI185">
        <v>44</v>
      </c>
      <c r="DJ185">
        <v>52</v>
      </c>
      <c r="DK185">
        <v>53</v>
      </c>
      <c r="DL185">
        <v>16</v>
      </c>
      <c r="DM185">
        <v>16</v>
      </c>
      <c r="DN185">
        <v>0</v>
      </c>
      <c r="DO185">
        <v>0</v>
      </c>
      <c r="DP185">
        <v>72</v>
      </c>
      <c r="DQ185">
        <v>73</v>
      </c>
      <c r="DR185">
        <v>152749013</v>
      </c>
      <c r="DS185">
        <v>248409</v>
      </c>
      <c r="DT185">
        <v>0</v>
      </c>
      <c r="DU185">
        <v>1</v>
      </c>
      <c r="DV185">
        <v>0</v>
      </c>
      <c r="DW185">
        <v>0</v>
      </c>
      <c r="DX185">
        <v>0.72310294483947901</v>
      </c>
      <c r="DY185">
        <v>1.4980758600500001E-2</v>
      </c>
    </row>
    <row r="186" spans="1:129" x14ac:dyDescent="0.75">
      <c r="A186">
        <v>13254</v>
      </c>
      <c r="B186">
        <v>6111009400</v>
      </c>
      <c r="C186" t="s">
        <v>137</v>
      </c>
      <c r="F186" t="s">
        <v>140</v>
      </c>
      <c r="G186" t="s">
        <v>440</v>
      </c>
      <c r="H186" t="s">
        <v>441</v>
      </c>
      <c r="I186">
        <v>9</v>
      </c>
      <c r="J186">
        <v>2156</v>
      </c>
      <c r="K186">
        <v>2156</v>
      </c>
      <c r="L186">
        <v>1394</v>
      </c>
      <c r="M186">
        <v>764</v>
      </c>
      <c r="N186">
        <v>830</v>
      </c>
      <c r="O186">
        <v>1101</v>
      </c>
      <c r="P186">
        <v>0.339981447124303</v>
      </c>
      <c r="Q186">
        <v>0.104592739476744</v>
      </c>
      <c r="R186">
        <v>1080</v>
      </c>
      <c r="S186">
        <v>0.50092764378478605</v>
      </c>
      <c r="T186">
        <v>386</v>
      </c>
      <c r="U186">
        <v>0.17903525046382099</v>
      </c>
      <c r="V186">
        <v>106</v>
      </c>
      <c r="W186">
        <v>9.6276112624886001E-2</v>
      </c>
      <c r="X186">
        <v>42</v>
      </c>
      <c r="Y186">
        <v>5.4973821989529E-2</v>
      </c>
      <c r="Z186">
        <v>67</v>
      </c>
      <c r="AA186">
        <v>4.8063127690100002E-2</v>
      </c>
      <c r="AB186">
        <v>306</v>
      </c>
      <c r="AC186">
        <v>0.141929499072356</v>
      </c>
      <c r="AD186">
        <v>242</v>
      </c>
      <c r="AE186">
        <v>0.11224489795918299</v>
      </c>
      <c r="AF186">
        <v>0.14461538461538501</v>
      </c>
      <c r="AG186">
        <v>6.1815476438356196</v>
      </c>
      <c r="AH186">
        <v>61.933790000000002</v>
      </c>
      <c r="AI186">
        <v>0.173180158</v>
      </c>
      <c r="AJ186">
        <v>20</v>
      </c>
      <c r="AK186">
        <v>0.2</v>
      </c>
      <c r="AL186">
        <v>13.8026553645921</v>
      </c>
      <c r="AM186">
        <v>765.19681375767698</v>
      </c>
      <c r="AN186">
        <v>169</v>
      </c>
      <c r="AO186">
        <v>0.20361445783132501</v>
      </c>
      <c r="AP186">
        <v>6.3587488223128999E-2</v>
      </c>
      <c r="AQ186">
        <v>2.2886468908781099</v>
      </c>
      <c r="AR186">
        <v>4.9605029562735101</v>
      </c>
      <c r="AS186">
        <v>0</v>
      </c>
      <c r="AT186">
        <v>0.115874129016315</v>
      </c>
      <c r="AU186">
        <v>3.0598330241187202</v>
      </c>
      <c r="AV186">
        <v>0.94133465529069604</v>
      </c>
      <c r="AW186">
        <v>13.259276437847801</v>
      </c>
      <c r="AX186">
        <v>4.0791168395930102</v>
      </c>
      <c r="AY186">
        <v>10.539424857</v>
      </c>
      <c r="AZ186">
        <v>3.242374909</v>
      </c>
      <c r="BA186">
        <v>1.019944341</v>
      </c>
      <c r="BB186">
        <v>0.31377821700000003</v>
      </c>
      <c r="BC186">
        <v>0.67996289399999998</v>
      </c>
      <c r="BD186">
        <v>0.20918547800000001</v>
      </c>
      <c r="BE186">
        <v>5.4397031539888401</v>
      </c>
      <c r="BF186">
        <v>1.6734838316278999</v>
      </c>
      <c r="BG186">
        <v>27.5384972170685</v>
      </c>
      <c r="BH186">
        <v>8.4720118976162606</v>
      </c>
      <c r="BI186">
        <v>15.9791280148422</v>
      </c>
      <c r="BJ186">
        <v>4.9158587554069602</v>
      </c>
      <c r="BK186">
        <v>13.599257884972101</v>
      </c>
      <c r="BL186">
        <v>4.1837095790697596</v>
      </c>
      <c r="BM186">
        <v>32.298237476808701</v>
      </c>
      <c r="BN186">
        <v>9.9363102502906706</v>
      </c>
      <c r="BO186">
        <v>18.698979591836601</v>
      </c>
      <c r="BP186">
        <v>5.7526006712209199</v>
      </c>
      <c r="BQ186">
        <v>0</v>
      </c>
      <c r="BR186">
        <v>0</v>
      </c>
      <c r="BS186">
        <v>22.098794063079598</v>
      </c>
      <c r="BT186">
        <v>6.7985280659883598</v>
      </c>
      <c r="BU186">
        <v>32</v>
      </c>
      <c r="BV186">
        <v>32</v>
      </c>
      <c r="BW186">
        <v>35</v>
      </c>
      <c r="BX186">
        <v>33</v>
      </c>
      <c r="BY186">
        <v>80</v>
      </c>
      <c r="BZ186">
        <v>46</v>
      </c>
      <c r="CA186">
        <v>23</v>
      </c>
      <c r="CB186">
        <v>99</v>
      </c>
      <c r="CC186">
        <v>35</v>
      </c>
      <c r="CD186">
        <v>17</v>
      </c>
      <c r="CE186">
        <v>9</v>
      </c>
      <c r="CF186">
        <v>39</v>
      </c>
      <c r="CG186">
        <v>31</v>
      </c>
      <c r="CH186">
        <v>3</v>
      </c>
      <c r="CI186">
        <v>2</v>
      </c>
      <c r="CJ186">
        <v>16</v>
      </c>
      <c r="CK186">
        <v>81</v>
      </c>
      <c r="CL186">
        <v>47</v>
      </c>
      <c r="CM186">
        <v>40</v>
      </c>
      <c r="CN186">
        <v>95</v>
      </c>
      <c r="CO186">
        <v>55</v>
      </c>
      <c r="CP186">
        <v>0</v>
      </c>
      <c r="CQ186">
        <v>65</v>
      </c>
      <c r="CR186">
        <v>11</v>
      </c>
      <c r="CS186">
        <v>9</v>
      </c>
      <c r="CT186">
        <v>37</v>
      </c>
      <c r="CU186">
        <v>35</v>
      </c>
      <c r="CV186">
        <v>30</v>
      </c>
      <c r="CW186">
        <v>30</v>
      </c>
      <c r="CX186">
        <v>20</v>
      </c>
      <c r="CY186">
        <v>20</v>
      </c>
      <c r="CZ186">
        <v>9</v>
      </c>
      <c r="DA186">
        <v>8</v>
      </c>
      <c r="DB186">
        <v>17</v>
      </c>
      <c r="DC186">
        <v>16</v>
      </c>
      <c r="DD186">
        <v>63</v>
      </c>
      <c r="DE186">
        <v>62</v>
      </c>
      <c r="DF186">
        <v>44</v>
      </c>
      <c r="DG186">
        <v>40</v>
      </c>
      <c r="DH186">
        <v>38</v>
      </c>
      <c r="DI186">
        <v>38</v>
      </c>
      <c r="DJ186">
        <v>68</v>
      </c>
      <c r="DK186">
        <v>67</v>
      </c>
      <c r="DL186">
        <v>47</v>
      </c>
      <c r="DM186">
        <v>47</v>
      </c>
      <c r="DN186">
        <v>0</v>
      </c>
      <c r="DO186">
        <v>0</v>
      </c>
      <c r="DP186">
        <v>56</v>
      </c>
      <c r="DQ186">
        <v>55</v>
      </c>
      <c r="DR186">
        <v>2509217</v>
      </c>
      <c r="DS186">
        <v>2158</v>
      </c>
      <c r="DT186">
        <v>0</v>
      </c>
      <c r="DU186">
        <v>1</v>
      </c>
      <c r="DV186">
        <v>0</v>
      </c>
      <c r="DW186">
        <v>0</v>
      </c>
      <c r="DX186">
        <v>6.7501311726285998E-2</v>
      </c>
      <c r="DY186">
        <v>2.4586928350000002E-4</v>
      </c>
    </row>
    <row r="187" spans="1:129" x14ac:dyDescent="0.75">
      <c r="A187">
        <v>13255</v>
      </c>
      <c r="B187">
        <v>6111009500</v>
      </c>
      <c r="C187" t="s">
        <v>137</v>
      </c>
      <c r="D187" t="s">
        <v>138</v>
      </c>
      <c r="F187" t="s">
        <v>140</v>
      </c>
      <c r="G187" t="s">
        <v>440</v>
      </c>
      <c r="H187" t="s">
        <v>441</v>
      </c>
      <c r="I187">
        <v>9</v>
      </c>
      <c r="J187">
        <v>3191</v>
      </c>
      <c r="K187">
        <v>3175</v>
      </c>
      <c r="L187">
        <v>2547</v>
      </c>
      <c r="M187">
        <v>1308</v>
      </c>
      <c r="N187">
        <v>1600</v>
      </c>
      <c r="O187">
        <v>1576</v>
      </c>
      <c r="P187">
        <v>0.28231857808748501</v>
      </c>
      <c r="Q187">
        <v>0.12639674583566701</v>
      </c>
      <c r="R187">
        <v>853</v>
      </c>
      <c r="S187">
        <v>0.26731432152930101</v>
      </c>
      <c r="T187">
        <v>944</v>
      </c>
      <c r="U187">
        <v>0.297322834645669</v>
      </c>
      <c r="V187">
        <v>82</v>
      </c>
      <c r="W187">
        <v>5.2030456852791999E-2</v>
      </c>
      <c r="X187">
        <v>11</v>
      </c>
      <c r="Y187">
        <v>8.4097859327219998E-3</v>
      </c>
      <c r="Z187">
        <v>223</v>
      </c>
      <c r="AA187">
        <v>8.7553985080487007E-2</v>
      </c>
      <c r="AB187">
        <v>129</v>
      </c>
      <c r="AC187">
        <v>4.0426198683798001E-2</v>
      </c>
      <c r="AD187">
        <v>756</v>
      </c>
      <c r="AE187">
        <v>0.236916327170166</v>
      </c>
      <c r="AF187">
        <v>0.18666666666666801</v>
      </c>
      <c r="AG187">
        <v>5.86137660273973</v>
      </c>
      <c r="AH187">
        <v>61.260489999999898</v>
      </c>
      <c r="AI187">
        <v>8.4125045999999995E-2</v>
      </c>
      <c r="AJ187">
        <v>20</v>
      </c>
      <c r="AK187">
        <v>0.2</v>
      </c>
      <c r="AL187">
        <v>1.85381630074297</v>
      </c>
      <c r="AM187">
        <v>190.157968704658</v>
      </c>
      <c r="AN187">
        <v>578</v>
      </c>
      <c r="AO187">
        <v>0.36125000000000002</v>
      </c>
      <c r="AP187">
        <v>3.2426832069993999E-2</v>
      </c>
      <c r="AQ187">
        <v>0.381793593742972</v>
      </c>
      <c r="AR187">
        <v>0.92843853616006899</v>
      </c>
      <c r="AS187">
        <v>1.7296308767929001E-2</v>
      </c>
      <c r="AT187">
        <v>1.7506761305789999E-3</v>
      </c>
      <c r="AU187">
        <v>1.6939114685249099</v>
      </c>
      <c r="AV187">
        <v>0.75838047501400196</v>
      </c>
      <c r="AW187">
        <v>10.1634688111494</v>
      </c>
      <c r="AX187">
        <v>4.5502828500840096</v>
      </c>
      <c r="AY187">
        <v>2.5408672019999998</v>
      </c>
      <c r="AZ187">
        <v>1.137570714</v>
      </c>
      <c r="BA187">
        <v>0.84695573400000002</v>
      </c>
      <c r="BB187">
        <v>0.37919023800000001</v>
      </c>
      <c r="BC187">
        <v>0.56463715599999997</v>
      </c>
      <c r="BD187">
        <v>0.25279349200000001</v>
      </c>
      <c r="BE187">
        <v>2.25854862469988</v>
      </c>
      <c r="BF187">
        <v>1.0111739666853301</v>
      </c>
      <c r="BG187">
        <v>12.4220174358493</v>
      </c>
      <c r="BH187">
        <v>5.5614568167693399</v>
      </c>
      <c r="BI187">
        <v>17.7860704195115</v>
      </c>
      <c r="BJ187">
        <v>7.9629949876470203</v>
      </c>
      <c r="BK187">
        <v>5.3640529836622104</v>
      </c>
      <c r="BL187">
        <v>2.4015381708776702</v>
      </c>
      <c r="BM187">
        <v>18.350707575686499</v>
      </c>
      <c r="BN187">
        <v>8.2157884793183502</v>
      </c>
      <c r="BO187">
        <v>3.95246009322479</v>
      </c>
      <c r="BP187">
        <v>1.7695544416993301</v>
      </c>
      <c r="BQ187">
        <v>17.7860704195115</v>
      </c>
      <c r="BR187">
        <v>7.9629949876470203</v>
      </c>
      <c r="BS187">
        <v>10.728105967324399</v>
      </c>
      <c r="BT187">
        <v>4.8030763417553404</v>
      </c>
      <c r="BU187">
        <v>21</v>
      </c>
      <c r="BV187">
        <v>45</v>
      </c>
      <c r="BW187">
        <v>10</v>
      </c>
      <c r="BX187">
        <v>58</v>
      </c>
      <c r="BY187">
        <v>41</v>
      </c>
      <c r="BZ187">
        <v>13</v>
      </c>
      <c r="CA187">
        <v>41</v>
      </c>
      <c r="CB187">
        <v>28</v>
      </c>
      <c r="CC187">
        <v>88</v>
      </c>
      <c r="CD187">
        <v>62</v>
      </c>
      <c r="CE187">
        <v>6</v>
      </c>
      <c r="CF187">
        <v>36</v>
      </c>
      <c r="CG187">
        <v>9</v>
      </c>
      <c r="CH187">
        <v>3</v>
      </c>
      <c r="CI187">
        <v>2</v>
      </c>
      <c r="CJ187">
        <v>8</v>
      </c>
      <c r="CK187">
        <v>44</v>
      </c>
      <c r="CL187">
        <v>63</v>
      </c>
      <c r="CM187">
        <v>19</v>
      </c>
      <c r="CN187">
        <v>65</v>
      </c>
      <c r="CO187">
        <v>14</v>
      </c>
      <c r="CP187">
        <v>63</v>
      </c>
      <c r="CQ187">
        <v>38</v>
      </c>
      <c r="CR187">
        <v>6</v>
      </c>
      <c r="CS187">
        <v>7</v>
      </c>
      <c r="CT187">
        <v>29</v>
      </c>
      <c r="CU187">
        <v>39</v>
      </c>
      <c r="CV187">
        <v>9</v>
      </c>
      <c r="CW187">
        <v>12</v>
      </c>
      <c r="CX187">
        <v>15</v>
      </c>
      <c r="CY187">
        <v>25</v>
      </c>
      <c r="CZ187">
        <v>7</v>
      </c>
      <c r="DA187">
        <v>10</v>
      </c>
      <c r="DB187">
        <v>8</v>
      </c>
      <c r="DC187">
        <v>9</v>
      </c>
      <c r="DD187">
        <v>33</v>
      </c>
      <c r="DE187">
        <v>45</v>
      </c>
      <c r="DF187">
        <v>47</v>
      </c>
      <c r="DG187">
        <v>58</v>
      </c>
      <c r="DH187">
        <v>18</v>
      </c>
      <c r="DI187">
        <v>22</v>
      </c>
      <c r="DJ187">
        <v>46</v>
      </c>
      <c r="DK187">
        <v>60</v>
      </c>
      <c r="DL187">
        <v>13</v>
      </c>
      <c r="DM187">
        <v>17</v>
      </c>
      <c r="DN187">
        <v>67</v>
      </c>
      <c r="DO187">
        <v>72</v>
      </c>
      <c r="DP187">
        <v>31</v>
      </c>
      <c r="DQ187">
        <v>41</v>
      </c>
      <c r="DR187">
        <v>145439299</v>
      </c>
      <c r="DS187">
        <v>16701968</v>
      </c>
      <c r="DT187">
        <v>0</v>
      </c>
      <c r="DU187">
        <v>2</v>
      </c>
      <c r="DV187">
        <v>0</v>
      </c>
      <c r="DW187">
        <v>0</v>
      </c>
      <c r="DX187">
        <v>0.76854139116367504</v>
      </c>
      <c r="DY187">
        <v>1.5889839251499002E-2</v>
      </c>
    </row>
    <row r="188" spans="1:129" x14ac:dyDescent="0.75">
      <c r="A188">
        <v>13256</v>
      </c>
      <c r="B188">
        <v>6111009600</v>
      </c>
      <c r="C188" t="s">
        <v>137</v>
      </c>
      <c r="F188" t="s">
        <v>140</v>
      </c>
      <c r="G188" t="s">
        <v>440</v>
      </c>
      <c r="H188" t="s">
        <v>441</v>
      </c>
      <c r="I188">
        <v>9</v>
      </c>
      <c r="J188">
        <v>3333</v>
      </c>
      <c r="K188">
        <v>3317</v>
      </c>
      <c r="L188">
        <v>2548</v>
      </c>
      <c r="M188">
        <v>1343</v>
      </c>
      <c r="N188">
        <v>1543</v>
      </c>
      <c r="O188">
        <v>1743</v>
      </c>
      <c r="P188">
        <v>0.121857543004828</v>
      </c>
      <c r="Q188">
        <v>7.1578094465248002E-2</v>
      </c>
      <c r="R188">
        <v>541</v>
      </c>
      <c r="S188">
        <v>0.162316231623162</v>
      </c>
      <c r="T188">
        <v>270</v>
      </c>
      <c r="U188">
        <v>8.1398854386493996E-2</v>
      </c>
      <c r="V188">
        <v>156</v>
      </c>
      <c r="W188">
        <v>8.9500860585198003E-2</v>
      </c>
      <c r="X188">
        <v>10</v>
      </c>
      <c r="Y188">
        <v>7.446016381236E-3</v>
      </c>
      <c r="Z188">
        <v>89</v>
      </c>
      <c r="AA188">
        <v>3.4929356357928001E-2</v>
      </c>
      <c r="AB188">
        <v>79</v>
      </c>
      <c r="AC188">
        <v>2.3702370237024002E-2</v>
      </c>
      <c r="AD188">
        <v>1095</v>
      </c>
      <c r="AE188">
        <v>0.328532853285328</v>
      </c>
      <c r="AF188">
        <v>0.14461538461538501</v>
      </c>
      <c r="AG188">
        <v>6.1815476438356196</v>
      </c>
      <c r="AH188">
        <v>61.933790000000002</v>
      </c>
      <c r="AI188">
        <v>0.173180158</v>
      </c>
      <c r="AJ188">
        <v>20</v>
      </c>
      <c r="AK188">
        <v>0.2</v>
      </c>
      <c r="AL188">
        <v>7.3617901701928004</v>
      </c>
      <c r="AM188">
        <v>4.0088795838418996</v>
      </c>
      <c r="AN188">
        <v>184</v>
      </c>
      <c r="AO188">
        <v>0.119248217757615</v>
      </c>
      <c r="AP188">
        <v>5.8018911867608998E-2</v>
      </c>
      <c r="AQ188">
        <v>0.79309986743701799</v>
      </c>
      <c r="AR188">
        <v>2.1219717446298199</v>
      </c>
      <c r="AS188">
        <v>0</v>
      </c>
      <c r="AT188">
        <v>0.14764311303213401</v>
      </c>
      <c r="AU188">
        <v>1.09671788704345</v>
      </c>
      <c r="AV188">
        <v>0.644202850187232</v>
      </c>
      <c r="AW188">
        <v>4.7524441771882904</v>
      </c>
      <c r="AX188">
        <v>2.79154568414467</v>
      </c>
      <c r="AY188">
        <v>3.777583833</v>
      </c>
      <c r="AZ188">
        <v>2.2189209139999999</v>
      </c>
      <c r="BA188">
        <v>0.36557262899999998</v>
      </c>
      <c r="BB188">
        <v>0.214734282</v>
      </c>
      <c r="BC188">
        <v>0.243715086</v>
      </c>
      <c r="BD188">
        <v>0.14315618799999999</v>
      </c>
      <c r="BE188">
        <v>1.46229051605793</v>
      </c>
      <c r="BF188">
        <v>0.85893713358297596</v>
      </c>
      <c r="BG188">
        <v>0.243715086009656</v>
      </c>
      <c r="BH188">
        <v>0.143156188930496</v>
      </c>
      <c r="BI188">
        <v>4.3868715481737999</v>
      </c>
      <c r="BJ188">
        <v>2.57681140074892</v>
      </c>
      <c r="BK188">
        <v>4.5087290911786297</v>
      </c>
      <c r="BL188">
        <v>2.64838949521417</v>
      </c>
      <c r="BM188">
        <v>9.7486034403862405</v>
      </c>
      <c r="BN188">
        <v>5.7262475572198399</v>
      </c>
      <c r="BO188">
        <v>3.2901536611303501</v>
      </c>
      <c r="BP188">
        <v>1.9326085505616899</v>
      </c>
      <c r="BQ188">
        <v>0</v>
      </c>
      <c r="BR188">
        <v>0</v>
      </c>
      <c r="BS188">
        <v>8.1644553813234708</v>
      </c>
      <c r="BT188">
        <v>4.7957323291716101</v>
      </c>
      <c r="BU188">
        <v>1</v>
      </c>
      <c r="BV188">
        <v>11</v>
      </c>
      <c r="BW188">
        <v>3</v>
      </c>
      <c r="BX188">
        <v>8</v>
      </c>
      <c r="BY188">
        <v>76</v>
      </c>
      <c r="BZ188">
        <v>12</v>
      </c>
      <c r="CA188">
        <v>17</v>
      </c>
      <c r="CB188">
        <v>10</v>
      </c>
      <c r="CC188">
        <v>96</v>
      </c>
      <c r="CD188">
        <v>17</v>
      </c>
      <c r="CE188">
        <v>9</v>
      </c>
      <c r="CF188">
        <v>39</v>
      </c>
      <c r="CG188">
        <v>31</v>
      </c>
      <c r="CH188">
        <v>3</v>
      </c>
      <c r="CI188">
        <v>2</v>
      </c>
      <c r="CJ188">
        <v>12</v>
      </c>
      <c r="CK188">
        <v>2</v>
      </c>
      <c r="CL188">
        <v>36</v>
      </c>
      <c r="CM188">
        <v>37</v>
      </c>
      <c r="CN188">
        <v>80</v>
      </c>
      <c r="CO188">
        <v>27</v>
      </c>
      <c r="CP188">
        <v>0</v>
      </c>
      <c r="CQ188">
        <v>67</v>
      </c>
      <c r="CR188">
        <v>4</v>
      </c>
      <c r="CS188">
        <v>6</v>
      </c>
      <c r="CT188">
        <v>15</v>
      </c>
      <c r="CU188">
        <v>26</v>
      </c>
      <c r="CV188">
        <v>13</v>
      </c>
      <c r="CW188">
        <v>22</v>
      </c>
      <c r="CX188">
        <v>2</v>
      </c>
      <c r="CY188">
        <v>10</v>
      </c>
      <c r="CZ188">
        <v>1</v>
      </c>
      <c r="DA188">
        <v>4</v>
      </c>
      <c r="DB188">
        <v>5</v>
      </c>
      <c r="DC188">
        <v>7</v>
      </c>
      <c r="DD188">
        <v>0</v>
      </c>
      <c r="DE188">
        <v>2</v>
      </c>
      <c r="DF188">
        <v>13</v>
      </c>
      <c r="DG188">
        <v>24</v>
      </c>
      <c r="DH188">
        <v>15</v>
      </c>
      <c r="DI188">
        <v>25</v>
      </c>
      <c r="DJ188">
        <v>29</v>
      </c>
      <c r="DK188">
        <v>46</v>
      </c>
      <c r="DL188">
        <v>11</v>
      </c>
      <c r="DM188">
        <v>18</v>
      </c>
      <c r="DN188">
        <v>0</v>
      </c>
      <c r="DO188">
        <v>0</v>
      </c>
      <c r="DP188">
        <v>24</v>
      </c>
      <c r="DQ188">
        <v>41</v>
      </c>
      <c r="DR188">
        <v>25379806</v>
      </c>
      <c r="DS188">
        <v>35505</v>
      </c>
      <c r="DT188">
        <v>0</v>
      </c>
      <c r="DU188">
        <v>0</v>
      </c>
      <c r="DV188">
        <v>0</v>
      </c>
      <c r="DW188">
        <v>0</v>
      </c>
      <c r="DX188">
        <v>0.25156601668869399</v>
      </c>
      <c r="DY188">
        <v>2.4889966780000002E-3</v>
      </c>
    </row>
    <row r="189" spans="1:129" x14ac:dyDescent="0.75">
      <c r="A189">
        <v>13257</v>
      </c>
      <c r="B189">
        <v>6111009700</v>
      </c>
      <c r="C189" t="s">
        <v>138</v>
      </c>
      <c r="D189" t="s">
        <v>138</v>
      </c>
      <c r="E189" t="s">
        <v>142</v>
      </c>
      <c r="F189" t="s">
        <v>140</v>
      </c>
      <c r="G189" t="s">
        <v>440</v>
      </c>
      <c r="H189" t="s">
        <v>441</v>
      </c>
      <c r="I189">
        <v>9</v>
      </c>
      <c r="J189">
        <v>3110</v>
      </c>
      <c r="K189">
        <v>3102</v>
      </c>
      <c r="L189">
        <v>2152</v>
      </c>
      <c r="M189">
        <v>968</v>
      </c>
      <c r="N189">
        <v>1216</v>
      </c>
      <c r="O189">
        <v>1499</v>
      </c>
      <c r="P189">
        <v>0.507396949587549</v>
      </c>
      <c r="Q189">
        <v>0.19491372445159</v>
      </c>
      <c r="R189">
        <v>2375</v>
      </c>
      <c r="S189">
        <v>0.76366559485530505</v>
      </c>
      <c r="T189">
        <v>779</v>
      </c>
      <c r="U189">
        <v>0.25112830431979299</v>
      </c>
      <c r="V189">
        <v>162</v>
      </c>
      <c r="W189">
        <v>0.108072048032021</v>
      </c>
      <c r="X189">
        <v>165</v>
      </c>
      <c r="Y189">
        <v>0.170454545454545</v>
      </c>
      <c r="Z189">
        <v>538</v>
      </c>
      <c r="AA189">
        <v>0.25</v>
      </c>
      <c r="AB189">
        <v>233</v>
      </c>
      <c r="AC189">
        <v>7.4919614147909999E-2</v>
      </c>
      <c r="AD189">
        <v>495</v>
      </c>
      <c r="AE189">
        <v>0.15916398713826299</v>
      </c>
      <c r="AG189">
        <v>5.0723743835616402</v>
      </c>
      <c r="AH189">
        <v>65.994209999999896</v>
      </c>
      <c r="AI189">
        <v>2.8821250999999999E-2</v>
      </c>
      <c r="AJ189">
        <v>10</v>
      </c>
      <c r="AK189">
        <v>0.1</v>
      </c>
      <c r="AL189">
        <v>4.6778579975659804</v>
      </c>
      <c r="AM189">
        <v>130.82819550584401</v>
      </c>
      <c r="AN189">
        <v>359</v>
      </c>
      <c r="AO189">
        <v>0.29523026315789402</v>
      </c>
      <c r="AP189">
        <v>8.9832962234604005E-2</v>
      </c>
      <c r="AQ189">
        <v>0.31615966534252199</v>
      </c>
      <c r="AR189">
        <v>8.9741267175953002E-2</v>
      </c>
      <c r="AS189">
        <v>0</v>
      </c>
      <c r="AT189">
        <v>2341.9420946012401</v>
      </c>
      <c r="AU189">
        <v>1.01479389917509</v>
      </c>
      <c r="AV189">
        <v>0.38982744890318</v>
      </c>
      <c r="AW189">
        <v>28.414229176902701</v>
      </c>
      <c r="AX189">
        <v>10.915168569288999</v>
      </c>
      <c r="AY189">
        <v>0.50739694999999996</v>
      </c>
      <c r="AZ189">
        <v>0.19491372400000001</v>
      </c>
      <c r="BA189">
        <v>0.50739694999999996</v>
      </c>
      <c r="BB189">
        <v>0.19491372400000001</v>
      </c>
      <c r="BC189">
        <v>0.50739694999999996</v>
      </c>
      <c r="BD189">
        <v>0.19491372400000001</v>
      </c>
      <c r="BE189">
        <v>5.5813664454630301</v>
      </c>
      <c r="BF189">
        <v>2.1440509689674898</v>
      </c>
      <c r="BG189">
        <v>16.744099336389102</v>
      </c>
      <c r="BH189">
        <v>6.4321529069024699</v>
      </c>
      <c r="BI189">
        <v>28.414229176902701</v>
      </c>
      <c r="BJ189">
        <v>10.915168569288999</v>
      </c>
      <c r="BK189">
        <v>26.89203832814</v>
      </c>
      <c r="BL189">
        <v>10.330427395934199</v>
      </c>
      <c r="BM189">
        <v>30.443816975252901</v>
      </c>
      <c r="BN189">
        <v>11.6948234670954</v>
      </c>
      <c r="BO189">
        <v>1.01479389917509</v>
      </c>
      <c r="BP189">
        <v>0.38982744890318</v>
      </c>
      <c r="BQ189">
        <v>0</v>
      </c>
      <c r="BR189">
        <v>0</v>
      </c>
      <c r="BS189">
        <v>50.739694958754797</v>
      </c>
      <c r="BT189">
        <v>19.491372445159001</v>
      </c>
      <c r="BU189">
        <v>59</v>
      </c>
      <c r="BV189">
        <v>71</v>
      </c>
      <c r="BW189">
        <v>62</v>
      </c>
      <c r="BX189">
        <v>49</v>
      </c>
      <c r="BY189">
        <v>86</v>
      </c>
      <c r="BZ189">
        <v>84</v>
      </c>
      <c r="CA189">
        <v>75</v>
      </c>
      <c r="CB189">
        <v>76</v>
      </c>
      <c r="CC189">
        <v>62</v>
      </c>
      <c r="CE189">
        <v>2</v>
      </c>
      <c r="CF189">
        <v>56</v>
      </c>
      <c r="CG189">
        <v>1</v>
      </c>
      <c r="CH189">
        <v>1</v>
      </c>
      <c r="CI189">
        <v>1</v>
      </c>
      <c r="CJ189">
        <v>11</v>
      </c>
      <c r="CK189">
        <v>33</v>
      </c>
      <c r="CL189">
        <v>56</v>
      </c>
      <c r="CM189">
        <v>53</v>
      </c>
      <c r="CN189">
        <v>60</v>
      </c>
      <c r="CO189">
        <v>2</v>
      </c>
      <c r="CP189">
        <v>0</v>
      </c>
      <c r="CQ189">
        <v>100</v>
      </c>
      <c r="CR189">
        <v>4</v>
      </c>
      <c r="CS189">
        <v>4</v>
      </c>
      <c r="CT189">
        <v>64</v>
      </c>
      <c r="CU189">
        <v>71</v>
      </c>
      <c r="CV189">
        <v>3</v>
      </c>
      <c r="CW189">
        <v>2</v>
      </c>
      <c r="CX189">
        <v>5</v>
      </c>
      <c r="CY189">
        <v>8</v>
      </c>
      <c r="CZ189">
        <v>6</v>
      </c>
      <c r="DA189">
        <v>7</v>
      </c>
      <c r="DB189">
        <v>18</v>
      </c>
      <c r="DC189">
        <v>20</v>
      </c>
      <c r="DD189">
        <v>43</v>
      </c>
      <c r="DE189">
        <v>51</v>
      </c>
      <c r="DF189">
        <v>64</v>
      </c>
      <c r="DG189">
        <v>70</v>
      </c>
      <c r="DH189">
        <v>61</v>
      </c>
      <c r="DI189">
        <v>69</v>
      </c>
      <c r="DJ189">
        <v>65</v>
      </c>
      <c r="DK189">
        <v>73</v>
      </c>
      <c r="DL189">
        <v>4</v>
      </c>
      <c r="DM189">
        <v>4</v>
      </c>
      <c r="DN189">
        <v>0</v>
      </c>
      <c r="DO189">
        <v>0</v>
      </c>
      <c r="DP189">
        <v>90</v>
      </c>
      <c r="DQ189">
        <v>93</v>
      </c>
      <c r="DR189">
        <v>2523675164</v>
      </c>
      <c r="DS189">
        <v>12368892</v>
      </c>
      <c r="DT189">
        <v>0</v>
      </c>
      <c r="DU189">
        <v>0</v>
      </c>
      <c r="DV189">
        <v>1</v>
      </c>
      <c r="DW189">
        <v>1</v>
      </c>
      <c r="DX189">
        <v>3.0353500511023701</v>
      </c>
      <c r="DY189">
        <v>0.249293749852497</v>
      </c>
    </row>
    <row r="190" spans="1:129" x14ac:dyDescent="0.75">
      <c r="A190">
        <v>13258</v>
      </c>
      <c r="B190">
        <v>6111980000</v>
      </c>
      <c r="C190" t="s">
        <v>137</v>
      </c>
      <c r="F190" t="s">
        <v>140</v>
      </c>
      <c r="G190" t="s">
        <v>440</v>
      </c>
      <c r="H190" t="s">
        <v>441</v>
      </c>
      <c r="I190">
        <v>9</v>
      </c>
      <c r="J190">
        <v>121</v>
      </c>
      <c r="K190">
        <v>0</v>
      </c>
      <c r="L190">
        <v>30</v>
      </c>
      <c r="M190">
        <v>0</v>
      </c>
      <c r="N190">
        <v>0</v>
      </c>
      <c r="O190">
        <v>11</v>
      </c>
      <c r="P190">
        <v>0.326446280991736</v>
      </c>
      <c r="Q190">
        <v>0</v>
      </c>
      <c r="R190">
        <v>79</v>
      </c>
      <c r="S190">
        <v>0.65289256198347101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G190">
        <v>5.7750465753424702</v>
      </c>
      <c r="AH190">
        <v>50.0926499999999</v>
      </c>
      <c r="AI190">
        <v>3.2821999999999997E-2</v>
      </c>
      <c r="AJ190">
        <v>9</v>
      </c>
      <c r="AK190">
        <v>7.0000000000000007E-2</v>
      </c>
      <c r="AL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U190">
        <v>1.6322314049586799</v>
      </c>
      <c r="AV190">
        <v>0</v>
      </c>
      <c r="AW190">
        <v>1.95867768595041</v>
      </c>
      <c r="AX190">
        <v>0</v>
      </c>
      <c r="AY190">
        <v>0.65289256200000001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U190">
        <v>29</v>
      </c>
      <c r="BV190">
        <v>0</v>
      </c>
      <c r="BW190">
        <v>50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E190">
        <v>5</v>
      </c>
      <c r="CF190">
        <v>6</v>
      </c>
      <c r="CG190">
        <v>2</v>
      </c>
      <c r="CH190">
        <v>0</v>
      </c>
      <c r="CI190">
        <v>0</v>
      </c>
      <c r="CJ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R190">
        <v>6</v>
      </c>
      <c r="CS190">
        <v>0</v>
      </c>
      <c r="CT190">
        <v>7</v>
      </c>
      <c r="CU190">
        <v>0</v>
      </c>
      <c r="CV190">
        <v>3</v>
      </c>
      <c r="CW190">
        <v>0</v>
      </c>
      <c r="CX190">
        <v>0</v>
      </c>
      <c r="CY190">
        <v>0</v>
      </c>
      <c r="CZ190">
        <v>0</v>
      </c>
      <c r="DA190">
        <v>0</v>
      </c>
      <c r="DB190">
        <v>0</v>
      </c>
      <c r="DC190">
        <v>0</v>
      </c>
      <c r="DF190">
        <v>0</v>
      </c>
      <c r="DG190">
        <v>0</v>
      </c>
      <c r="DH190">
        <v>0</v>
      </c>
      <c r="DI190">
        <v>0</v>
      </c>
      <c r="DJ190">
        <v>0</v>
      </c>
      <c r="DK190">
        <v>0</v>
      </c>
      <c r="DL190">
        <v>0</v>
      </c>
      <c r="DM190">
        <v>0</v>
      </c>
      <c r="DN190">
        <v>0</v>
      </c>
      <c r="DO190">
        <v>0</v>
      </c>
      <c r="DR190">
        <v>58634146</v>
      </c>
      <c r="DS190">
        <v>8791830</v>
      </c>
      <c r="DT190">
        <v>0</v>
      </c>
      <c r="DU190">
        <v>1</v>
      </c>
      <c r="DV190">
        <v>0</v>
      </c>
      <c r="DW190">
        <v>0</v>
      </c>
      <c r="DX190">
        <v>0.398351151533343</v>
      </c>
      <c r="DY190">
        <v>6.5235980874999997E-3</v>
      </c>
    </row>
    <row r="191" spans="1:129" x14ac:dyDescent="0.75">
      <c r="A191">
        <v>13259</v>
      </c>
      <c r="B191">
        <v>6111990100</v>
      </c>
      <c r="C191" t="s">
        <v>137</v>
      </c>
      <c r="F191" t="s">
        <v>140</v>
      </c>
      <c r="G191" t="s">
        <v>440</v>
      </c>
      <c r="H191" t="s">
        <v>441</v>
      </c>
      <c r="I191">
        <v>9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V191">
        <v>0</v>
      </c>
      <c r="CW191">
        <v>0</v>
      </c>
      <c r="CX191">
        <v>0</v>
      </c>
      <c r="CY191">
        <v>0</v>
      </c>
      <c r="CZ191">
        <v>0</v>
      </c>
      <c r="DA191">
        <v>0</v>
      </c>
      <c r="DF191">
        <v>0</v>
      </c>
      <c r="DG191">
        <v>0</v>
      </c>
      <c r="DH191">
        <v>0</v>
      </c>
      <c r="DI191">
        <v>0</v>
      </c>
      <c r="DJ191">
        <v>0</v>
      </c>
      <c r="DK191">
        <v>0</v>
      </c>
      <c r="DL191">
        <v>0</v>
      </c>
      <c r="DM191">
        <v>0</v>
      </c>
      <c r="DN191">
        <v>0</v>
      </c>
      <c r="DO191">
        <v>0</v>
      </c>
      <c r="DR191">
        <v>0</v>
      </c>
      <c r="DS191">
        <v>881241651</v>
      </c>
      <c r="DT191">
        <v>0</v>
      </c>
      <c r="DU191">
        <v>0</v>
      </c>
      <c r="DV191">
        <v>0</v>
      </c>
      <c r="DW191">
        <v>0</v>
      </c>
      <c r="DX191">
        <v>3.3282718035074699</v>
      </c>
      <c r="DY191">
        <v>8.5827585688500005E-2</v>
      </c>
    </row>
  </sheetData>
  <autoFilter ref="A1:DY191" xr:uid="{3FFF377C-7F1D-475C-B66B-B4B84AB0C8CA}"/>
  <conditionalFormatting sqref="CR2:DQ191">
    <cfRule type="cellIs" dxfId="0" priority="1" operator="greaterThanOrEqual">
      <formula>90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F0E54-8AA0-44E4-88C5-2F6D389D41D8}">
  <sheetPr filterMode="1"/>
  <dimension ref="A1:AU71"/>
  <sheetViews>
    <sheetView tabSelected="1" workbookViewId="0">
      <selection activeCell="P72" sqref="P72"/>
    </sheetView>
  </sheetViews>
  <sheetFormatPr defaultRowHeight="14.75" x14ac:dyDescent="0.75"/>
  <cols>
    <col min="1" max="1" width="24.1328125" bestFit="1" customWidth="1"/>
    <col min="2" max="2" width="36.86328125" bestFit="1" customWidth="1"/>
    <col min="3" max="3" width="25.54296875" bestFit="1" customWidth="1"/>
    <col min="4" max="4" width="14.40625" bestFit="1" customWidth="1"/>
    <col min="5" max="5" width="25.54296875" bestFit="1" customWidth="1"/>
    <col min="6" max="6" width="5.1328125" customWidth="1"/>
    <col min="7" max="7" width="6.86328125" customWidth="1"/>
    <col min="8" max="8" width="7.86328125" customWidth="1"/>
    <col min="9" max="9" width="6.40625" customWidth="1"/>
    <col min="10" max="10" width="10.7265625" customWidth="1"/>
    <col min="11" max="11" width="7.7265625" customWidth="1"/>
    <col min="12" max="12" width="7.86328125" customWidth="1"/>
    <col min="13" max="13" width="8.7265625" customWidth="1"/>
    <col min="14" max="14" width="8.54296875" customWidth="1"/>
    <col min="15" max="15" width="9" customWidth="1"/>
    <col min="16" max="16" width="8.26953125" customWidth="1"/>
    <col min="17" max="17" width="9" customWidth="1"/>
    <col min="18" max="18" width="10" customWidth="1"/>
    <col min="19" max="19" width="8.1328125" customWidth="1"/>
    <col min="20" max="20" width="6.26953125" customWidth="1"/>
    <col min="21" max="22" width="9" customWidth="1"/>
    <col min="23" max="23" width="12.40625" bestFit="1" customWidth="1"/>
    <col min="24" max="28" width="8.7265625" customWidth="1"/>
    <col min="29" max="29" width="10.26953125" customWidth="1"/>
    <col min="30" max="30" width="10" customWidth="1"/>
    <col min="31" max="31" width="10.40625" customWidth="1"/>
    <col min="32" max="32" width="9.86328125" customWidth="1"/>
    <col min="33" max="33" width="9.54296875" customWidth="1"/>
    <col min="34" max="39" width="8.7265625" customWidth="1"/>
    <col min="40" max="40" width="14.86328125" customWidth="1"/>
    <col min="42" max="42" width="16.40625" bestFit="1" customWidth="1"/>
    <col min="43" max="43" width="0" hidden="1" customWidth="1"/>
    <col min="45" max="45" width="14" style="86" bestFit="1" customWidth="1"/>
    <col min="46" max="46" width="0" hidden="1" customWidth="1"/>
  </cols>
  <sheetData>
    <row r="1" spans="1:47" ht="118" x14ac:dyDescent="0.75">
      <c r="A1" s="5" t="s">
        <v>443</v>
      </c>
      <c r="B1" s="5" t="s">
        <v>444</v>
      </c>
      <c r="C1" s="5" t="s">
        <v>445</v>
      </c>
      <c r="D1" s="5" t="s">
        <v>446</v>
      </c>
      <c r="E1" s="5" t="s">
        <v>447</v>
      </c>
      <c r="F1" s="5" t="s">
        <v>448</v>
      </c>
      <c r="G1" s="5" t="s">
        <v>449</v>
      </c>
      <c r="H1" s="5" t="s">
        <v>450</v>
      </c>
      <c r="I1" s="5" t="s">
        <v>451</v>
      </c>
      <c r="J1" s="6" t="s">
        <v>452</v>
      </c>
      <c r="K1" s="7" t="s">
        <v>453</v>
      </c>
      <c r="L1" s="8" t="s">
        <v>454</v>
      </c>
      <c r="M1" s="8" t="s">
        <v>455</v>
      </c>
      <c r="N1" s="8" t="s">
        <v>456</v>
      </c>
      <c r="O1" s="9" t="s">
        <v>457</v>
      </c>
      <c r="P1" s="7" t="s">
        <v>458</v>
      </c>
      <c r="Q1" s="8" t="s">
        <v>459</v>
      </c>
      <c r="R1" s="6" t="s">
        <v>460</v>
      </c>
      <c r="S1" s="8" t="s">
        <v>461</v>
      </c>
      <c r="T1" s="6" t="s">
        <v>462</v>
      </c>
      <c r="U1" s="10" t="s">
        <v>463</v>
      </c>
      <c r="V1" s="11" t="s">
        <v>464</v>
      </c>
      <c r="W1" s="8" t="s">
        <v>465</v>
      </c>
      <c r="X1" s="12" t="s">
        <v>466</v>
      </c>
      <c r="Y1" s="12" t="s">
        <v>467</v>
      </c>
      <c r="Z1" s="12" t="s">
        <v>468</v>
      </c>
      <c r="AA1" s="12" t="s">
        <v>469</v>
      </c>
      <c r="AB1" s="12" t="s">
        <v>470</v>
      </c>
      <c r="AC1" s="12" t="s">
        <v>471</v>
      </c>
      <c r="AD1" s="12" t="s">
        <v>472</v>
      </c>
      <c r="AE1" s="12" t="s">
        <v>473</v>
      </c>
      <c r="AF1" s="12" t="s">
        <v>474</v>
      </c>
      <c r="AG1" s="12" t="s">
        <v>475</v>
      </c>
      <c r="AH1" s="8" t="s">
        <v>476</v>
      </c>
      <c r="AI1" s="8" t="s">
        <v>477</v>
      </c>
      <c r="AJ1" s="8" t="s">
        <v>478</v>
      </c>
      <c r="AK1" s="8" t="s">
        <v>479</v>
      </c>
      <c r="AL1" s="8" t="s">
        <v>480</v>
      </c>
      <c r="AM1" s="13" t="s">
        <v>481</v>
      </c>
      <c r="AN1" s="14" t="s">
        <v>482</v>
      </c>
      <c r="AO1" s="8" t="s">
        <v>483</v>
      </c>
      <c r="AP1" s="8" t="s">
        <v>484</v>
      </c>
      <c r="AQ1" s="8" t="s">
        <v>485</v>
      </c>
      <c r="AR1" s="8" t="s">
        <v>486</v>
      </c>
      <c r="AS1" s="80" t="s">
        <v>487</v>
      </c>
      <c r="AT1" s="8" t="s">
        <v>488</v>
      </c>
      <c r="AU1" s="8" t="s">
        <v>489</v>
      </c>
    </row>
    <row r="2" spans="1:47" ht="67.75" hidden="1" x14ac:dyDescent="0.75">
      <c r="A2" s="15" t="s">
        <v>490</v>
      </c>
      <c r="B2" s="15" t="s">
        <v>491</v>
      </c>
      <c r="C2" s="15" t="s">
        <v>492</v>
      </c>
      <c r="D2" s="15" t="s">
        <v>493</v>
      </c>
      <c r="E2" s="15" t="s">
        <v>494</v>
      </c>
      <c r="F2" s="15"/>
      <c r="G2" s="40">
        <v>2</v>
      </c>
      <c r="H2" s="28"/>
      <c r="I2" s="28"/>
      <c r="J2" s="32"/>
      <c r="K2" s="17">
        <v>3000</v>
      </c>
      <c r="L2" s="18">
        <v>750</v>
      </c>
      <c r="M2" s="18">
        <v>400</v>
      </c>
      <c r="N2" s="18">
        <v>750</v>
      </c>
      <c r="O2" s="19">
        <f>(K2+L2+M2+N2)*G2</f>
        <v>9800</v>
      </c>
      <c r="P2" s="20">
        <v>15000</v>
      </c>
      <c r="Q2" s="21">
        <v>50000</v>
      </c>
      <c r="R2" s="18">
        <f>1000*G2</f>
        <v>2000</v>
      </c>
      <c r="S2" s="18">
        <f>(P2+Q2+R2)*0.1</f>
        <v>6700</v>
      </c>
      <c r="T2" s="18">
        <v>1000</v>
      </c>
      <c r="U2" s="22">
        <f>P2+Q2+R2+S2+T2</f>
        <v>74700</v>
      </c>
      <c r="V2" s="23">
        <f>O2+U2</f>
        <v>84500</v>
      </c>
      <c r="W2" s="24">
        <v>46751</v>
      </c>
      <c r="X2" s="26"/>
      <c r="Y2" s="26"/>
      <c r="Z2" s="25">
        <f>O2</f>
        <v>9800</v>
      </c>
      <c r="AA2" s="26"/>
      <c r="AB2" s="26"/>
      <c r="AC2" s="15"/>
      <c r="AD2" s="27">
        <f>U2/2</f>
        <v>37350</v>
      </c>
      <c r="AE2" s="27">
        <f>U2/2</f>
        <v>37350</v>
      </c>
      <c r="AF2" s="15"/>
      <c r="AG2" s="15"/>
      <c r="AH2" s="28"/>
      <c r="AI2" s="28"/>
      <c r="AJ2" s="28">
        <v>7.9</v>
      </c>
      <c r="AK2" s="28">
        <v>7.9</v>
      </c>
      <c r="AL2" s="28">
        <v>7.9</v>
      </c>
      <c r="AM2" s="29">
        <f>SUM(AH2:AL2)</f>
        <v>23.700000000000003</v>
      </c>
      <c r="AN2" s="30">
        <f>AM2+(AL2*20)</f>
        <v>181.7</v>
      </c>
      <c r="AO2" s="61" t="s">
        <v>137</v>
      </c>
      <c r="AP2" s="81" t="s">
        <v>495</v>
      </c>
      <c r="AQ2" s="68" t="s">
        <v>138</v>
      </c>
      <c r="AR2" s="68" t="s">
        <v>137</v>
      </c>
      <c r="AS2" s="68" t="s">
        <v>496</v>
      </c>
      <c r="AT2" s="31" t="s">
        <v>137</v>
      </c>
      <c r="AU2" s="31" t="s">
        <v>497</v>
      </c>
    </row>
    <row r="3" spans="1:47" ht="148.75" x14ac:dyDescent="0.75">
      <c r="A3" s="15" t="s">
        <v>498</v>
      </c>
      <c r="B3" s="15" t="s">
        <v>499</v>
      </c>
      <c r="C3" s="15" t="s">
        <v>500</v>
      </c>
      <c r="D3" s="15" t="s">
        <v>501</v>
      </c>
      <c r="E3" s="15" t="s">
        <v>502</v>
      </c>
      <c r="F3" s="15">
        <v>4</v>
      </c>
      <c r="G3" s="15"/>
      <c r="H3" s="15"/>
      <c r="I3" s="15"/>
      <c r="J3" s="15"/>
      <c r="K3" s="17">
        <v>40000</v>
      </c>
      <c r="L3" s="18">
        <v>1000</v>
      </c>
      <c r="M3" s="18">
        <v>500</v>
      </c>
      <c r="N3" s="18">
        <v>1000</v>
      </c>
      <c r="O3" s="19">
        <f>(K3+L3+M3+N3)*F3</f>
        <v>170000</v>
      </c>
      <c r="P3" s="20">
        <v>50000</v>
      </c>
      <c r="Q3" s="21">
        <v>150000</v>
      </c>
      <c r="R3" s="18">
        <v>25000</v>
      </c>
      <c r="S3" s="18">
        <f>(P3+Q3+R3)*0.1</f>
        <v>22500</v>
      </c>
      <c r="T3" s="18">
        <v>3000</v>
      </c>
      <c r="U3" s="22">
        <f>P3+Q3+R3+S3+T3</f>
        <v>250500</v>
      </c>
      <c r="V3" s="23">
        <f>O3+U3</f>
        <v>420500</v>
      </c>
      <c r="W3" s="24">
        <v>47421</v>
      </c>
      <c r="X3" s="26"/>
      <c r="Y3" s="26"/>
      <c r="Z3" s="26"/>
      <c r="AA3" s="26"/>
      <c r="AB3" s="25">
        <f>O3</f>
        <v>170000</v>
      </c>
      <c r="AC3" s="15"/>
      <c r="AD3" s="15"/>
      <c r="AE3" s="27">
        <f>U3/3</f>
        <v>83500</v>
      </c>
      <c r="AF3" s="27">
        <f>U3/3</f>
        <v>83500</v>
      </c>
      <c r="AG3" s="27">
        <f>U3/3</f>
        <v>83500</v>
      </c>
      <c r="AH3" s="28"/>
      <c r="AI3" s="28"/>
      <c r="AJ3" s="28"/>
      <c r="AK3" s="28"/>
      <c r="AL3" s="28">
        <v>73.400000000000006</v>
      </c>
      <c r="AM3" s="29">
        <f>SUM(AH3:AL3)</f>
        <v>73.400000000000006</v>
      </c>
      <c r="AN3" s="30">
        <f>AM3+(AL3*20)</f>
        <v>1541.4</v>
      </c>
      <c r="AO3" s="61" t="s">
        <v>138</v>
      </c>
      <c r="AP3" s="81" t="s">
        <v>503</v>
      </c>
      <c r="AQ3" s="81" t="s">
        <v>504</v>
      </c>
      <c r="AR3" s="68" t="s">
        <v>138</v>
      </c>
      <c r="AS3" s="68" t="s">
        <v>505</v>
      </c>
      <c r="AT3" s="31"/>
      <c r="AU3" s="31" t="s">
        <v>506</v>
      </c>
    </row>
    <row r="4" spans="1:47" ht="27.25" hidden="1" x14ac:dyDescent="0.75">
      <c r="A4" s="15" t="s">
        <v>507</v>
      </c>
      <c r="B4" s="15" t="s">
        <v>508</v>
      </c>
      <c r="C4" s="15" t="s">
        <v>509</v>
      </c>
      <c r="D4" s="15" t="s">
        <v>510</v>
      </c>
      <c r="E4" s="15" t="s">
        <v>511</v>
      </c>
      <c r="F4" s="15"/>
      <c r="G4" s="15">
        <v>6</v>
      </c>
      <c r="H4" s="15"/>
      <c r="I4" s="15"/>
      <c r="J4" s="15"/>
      <c r="K4" s="89">
        <v>3000</v>
      </c>
      <c r="L4" s="18">
        <v>750</v>
      </c>
      <c r="M4" s="18">
        <v>400</v>
      </c>
      <c r="N4" s="18">
        <v>750</v>
      </c>
      <c r="O4" s="19">
        <v>29400</v>
      </c>
      <c r="P4" s="20">
        <v>25000</v>
      </c>
      <c r="Q4" s="21">
        <v>65000</v>
      </c>
      <c r="R4" s="18">
        <v>6000</v>
      </c>
      <c r="S4" s="18">
        <v>9600</v>
      </c>
      <c r="T4" s="18">
        <v>1500</v>
      </c>
      <c r="U4" s="22">
        <v>107100</v>
      </c>
      <c r="V4" s="23">
        <v>136500</v>
      </c>
      <c r="W4" s="24">
        <v>46751</v>
      </c>
      <c r="X4" s="26"/>
      <c r="Y4" s="26"/>
      <c r="Z4" s="26">
        <v>29400</v>
      </c>
      <c r="AA4" s="25"/>
      <c r="AB4" s="25"/>
      <c r="AC4" s="15"/>
      <c r="AD4" s="15">
        <v>41634</v>
      </c>
      <c r="AE4" s="27">
        <v>65466</v>
      </c>
      <c r="AF4" s="27"/>
      <c r="AG4" s="27"/>
      <c r="AH4" s="28"/>
      <c r="AI4" s="28"/>
      <c r="AJ4" s="28">
        <v>23.6</v>
      </c>
      <c r="AK4" s="28">
        <v>23.6</v>
      </c>
      <c r="AL4" s="28">
        <v>23.6</v>
      </c>
      <c r="AM4" s="29">
        <v>70.8</v>
      </c>
      <c r="AN4" s="30">
        <v>542.79999999999995</v>
      </c>
      <c r="AO4" s="61" t="s">
        <v>137</v>
      </c>
      <c r="AP4" s="81" t="s">
        <v>512</v>
      </c>
      <c r="AQ4" s="81"/>
      <c r="AR4" s="68" t="s">
        <v>138</v>
      </c>
      <c r="AS4" s="82" t="s">
        <v>513</v>
      </c>
      <c r="AT4" s="31"/>
      <c r="AU4" s="31"/>
    </row>
    <row r="5" spans="1:47" ht="67.75" hidden="1" x14ac:dyDescent="0.75">
      <c r="A5" s="15" t="s">
        <v>514</v>
      </c>
      <c r="B5" s="15" t="s">
        <v>515</v>
      </c>
      <c r="C5" s="15" t="s">
        <v>516</v>
      </c>
      <c r="D5" s="15" t="s">
        <v>493</v>
      </c>
      <c r="E5" s="15" t="s">
        <v>517</v>
      </c>
      <c r="F5" s="15"/>
      <c r="G5" s="37">
        <v>8</v>
      </c>
      <c r="H5" s="37"/>
      <c r="I5" s="37"/>
      <c r="J5" s="16"/>
      <c r="K5" s="17">
        <v>4500</v>
      </c>
      <c r="L5" s="18">
        <v>1000</v>
      </c>
      <c r="M5" s="18">
        <v>500</v>
      </c>
      <c r="N5" s="18">
        <v>1000</v>
      </c>
      <c r="O5" s="19">
        <f>(K5+L5+M5+N5)*G5</f>
        <v>56000</v>
      </c>
      <c r="P5" s="90">
        <v>30000</v>
      </c>
      <c r="Q5" s="21">
        <v>75000</v>
      </c>
      <c r="R5" s="18">
        <v>8000</v>
      </c>
      <c r="S5" s="18">
        <f t="shared" ref="S5:S12" si="0">(P5+Q5+R5)*0.1</f>
        <v>11300</v>
      </c>
      <c r="T5" s="18">
        <v>1000</v>
      </c>
      <c r="U5" s="22">
        <f>P5+Q5+R5+S5+T5</f>
        <v>125300</v>
      </c>
      <c r="V5" s="23">
        <f t="shared" ref="V5:V12" si="1">O5+U5</f>
        <v>181300</v>
      </c>
      <c r="W5" s="24">
        <v>46386</v>
      </c>
      <c r="X5" s="25"/>
      <c r="Y5" s="25">
        <f>O5</f>
        <v>56000</v>
      </c>
      <c r="Z5" s="26"/>
      <c r="AA5" s="26"/>
      <c r="AB5" s="26"/>
      <c r="AC5" s="27">
        <f>U5/2</f>
        <v>62650</v>
      </c>
      <c r="AD5" s="27">
        <f>U5/2</f>
        <v>62650</v>
      </c>
      <c r="AE5" s="15"/>
      <c r="AF5" s="15"/>
      <c r="AG5" s="15"/>
      <c r="AH5" s="28"/>
      <c r="AI5" s="28">
        <v>31.4</v>
      </c>
      <c r="AJ5" s="28">
        <v>31.4</v>
      </c>
      <c r="AK5" s="28">
        <v>31.4</v>
      </c>
      <c r="AL5" s="28">
        <v>31.4</v>
      </c>
      <c r="AM5" s="29">
        <f t="shared" ref="AM5:AM21" si="2">SUM(AH5:AL5)</f>
        <v>125.6</v>
      </c>
      <c r="AN5" s="30">
        <f t="shared" ref="AN5:AN21" si="3">AM5+(AL5*20)</f>
        <v>753.6</v>
      </c>
      <c r="AO5" s="61" t="s">
        <v>137</v>
      </c>
      <c r="AP5" s="81" t="s">
        <v>518</v>
      </c>
      <c r="AQ5" s="68" t="s">
        <v>137</v>
      </c>
      <c r="AR5" s="68" t="s">
        <v>137</v>
      </c>
      <c r="AS5" s="68" t="s">
        <v>519</v>
      </c>
      <c r="AT5" s="31"/>
      <c r="AU5" s="31" t="s">
        <v>520</v>
      </c>
    </row>
    <row r="6" spans="1:47" ht="67.75" hidden="1" x14ac:dyDescent="0.75">
      <c r="A6" s="15" t="s">
        <v>490</v>
      </c>
      <c r="B6" s="15" t="s">
        <v>521</v>
      </c>
      <c r="C6" s="15" t="s">
        <v>522</v>
      </c>
      <c r="D6" s="15" t="s">
        <v>501</v>
      </c>
      <c r="E6" s="15" t="s">
        <v>523</v>
      </c>
      <c r="F6" s="15"/>
      <c r="G6" s="88">
        <v>4</v>
      </c>
      <c r="H6" s="88"/>
      <c r="I6" s="88"/>
      <c r="J6" s="32"/>
      <c r="K6" s="17">
        <v>3000</v>
      </c>
      <c r="L6" s="18">
        <v>750</v>
      </c>
      <c r="M6" s="18">
        <v>400</v>
      </c>
      <c r="N6" s="18">
        <v>750</v>
      </c>
      <c r="O6" s="19">
        <f>(K6+L6+M6+N6)*G6</f>
        <v>19600</v>
      </c>
      <c r="P6" s="20">
        <v>30000</v>
      </c>
      <c r="Q6" s="21">
        <v>65000</v>
      </c>
      <c r="R6" s="18">
        <v>4000</v>
      </c>
      <c r="S6" s="18">
        <f t="shared" si="0"/>
        <v>9900</v>
      </c>
      <c r="T6" s="18">
        <v>1000</v>
      </c>
      <c r="U6" s="22">
        <v>109900</v>
      </c>
      <c r="V6" s="23">
        <f t="shared" si="1"/>
        <v>129500</v>
      </c>
      <c r="W6" s="24">
        <v>46386</v>
      </c>
      <c r="X6" s="26"/>
      <c r="Y6" s="25">
        <f>O6</f>
        <v>19600</v>
      </c>
      <c r="Z6" s="26"/>
      <c r="AA6" s="26"/>
      <c r="AB6" s="26"/>
      <c r="AC6" s="27">
        <f>U6/2</f>
        <v>54950</v>
      </c>
      <c r="AD6" s="27">
        <f>U6/2</f>
        <v>54950</v>
      </c>
      <c r="AE6" s="15"/>
      <c r="AF6" s="15"/>
      <c r="AG6" s="15"/>
      <c r="AH6" s="28"/>
      <c r="AI6" s="28">
        <v>15.7</v>
      </c>
      <c r="AJ6" s="28">
        <v>15.7</v>
      </c>
      <c r="AK6" s="28">
        <v>15.7</v>
      </c>
      <c r="AL6" s="28">
        <v>15.7</v>
      </c>
      <c r="AM6" s="29">
        <f t="shared" si="2"/>
        <v>62.8</v>
      </c>
      <c r="AN6" s="30">
        <f t="shared" si="3"/>
        <v>376.8</v>
      </c>
      <c r="AO6" s="61" t="s">
        <v>137</v>
      </c>
      <c r="AP6" s="81" t="s">
        <v>524</v>
      </c>
      <c r="AQ6" s="68" t="s">
        <v>137</v>
      </c>
      <c r="AR6" s="68" t="s">
        <v>137</v>
      </c>
      <c r="AS6" s="68" t="s">
        <v>525</v>
      </c>
      <c r="AT6" s="31" t="s">
        <v>137</v>
      </c>
      <c r="AU6" s="31" t="s">
        <v>526</v>
      </c>
    </row>
    <row r="7" spans="1:47" ht="67.75" x14ac:dyDescent="0.75">
      <c r="A7" s="15" t="s">
        <v>498</v>
      </c>
      <c r="B7" s="15" t="s">
        <v>527</v>
      </c>
      <c r="C7" s="15" t="s">
        <v>528</v>
      </c>
      <c r="D7" s="15" t="s">
        <v>501</v>
      </c>
      <c r="E7" s="15" t="s">
        <v>502</v>
      </c>
      <c r="F7" s="15">
        <v>4</v>
      </c>
      <c r="G7" s="15"/>
      <c r="H7" s="15"/>
      <c r="I7" s="15"/>
      <c r="J7" s="15"/>
      <c r="K7" s="17">
        <v>40000</v>
      </c>
      <c r="L7" s="18">
        <v>1000</v>
      </c>
      <c r="M7" s="18">
        <v>500</v>
      </c>
      <c r="N7" s="18">
        <v>1000</v>
      </c>
      <c r="O7" s="19">
        <f>(K7+L7+M7+N7)*F7</f>
        <v>170000</v>
      </c>
      <c r="P7" s="20">
        <v>50000</v>
      </c>
      <c r="Q7" s="21">
        <v>150000</v>
      </c>
      <c r="R7" s="18">
        <v>25000</v>
      </c>
      <c r="S7" s="18">
        <f t="shared" si="0"/>
        <v>22500</v>
      </c>
      <c r="T7" s="18">
        <v>3000</v>
      </c>
      <c r="U7" s="22">
        <f t="shared" ref="U7:U12" si="4">P7+Q7+R7+S7+T7</f>
        <v>250500</v>
      </c>
      <c r="V7" s="23">
        <f t="shared" si="1"/>
        <v>420500</v>
      </c>
      <c r="W7" s="24">
        <v>47421</v>
      </c>
      <c r="X7" s="26"/>
      <c r="Y7" s="26"/>
      <c r="Z7" s="26"/>
      <c r="AA7" s="26"/>
      <c r="AB7" s="25">
        <f>O7</f>
        <v>170000</v>
      </c>
      <c r="AC7" s="15"/>
      <c r="AD7" s="15"/>
      <c r="AE7" s="27">
        <f>U7/3</f>
        <v>83500</v>
      </c>
      <c r="AF7" s="27">
        <f>U7/3</f>
        <v>83500</v>
      </c>
      <c r="AG7" s="27">
        <f>U7/3</f>
        <v>83500</v>
      </c>
      <c r="AH7" s="28"/>
      <c r="AI7" s="28"/>
      <c r="AJ7" s="28"/>
      <c r="AK7" s="28"/>
      <c r="AL7" s="28">
        <v>73.400000000000006</v>
      </c>
      <c r="AM7" s="29">
        <f t="shared" si="2"/>
        <v>73.400000000000006</v>
      </c>
      <c r="AN7" s="30">
        <f t="shared" si="3"/>
        <v>1541.4</v>
      </c>
      <c r="AO7" s="61" t="s">
        <v>138</v>
      </c>
      <c r="AP7" s="61" t="s">
        <v>529</v>
      </c>
      <c r="AQ7" s="81"/>
      <c r="AR7" s="68" t="s">
        <v>138</v>
      </c>
      <c r="AS7" s="68" t="s">
        <v>530</v>
      </c>
      <c r="AT7" s="31"/>
      <c r="AU7" s="31" t="s">
        <v>531</v>
      </c>
    </row>
    <row r="8" spans="1:47" ht="67.75" x14ac:dyDescent="0.75">
      <c r="A8" s="15" t="s">
        <v>498</v>
      </c>
      <c r="B8" s="15" t="s">
        <v>532</v>
      </c>
      <c r="C8" s="15" t="s">
        <v>533</v>
      </c>
      <c r="D8" s="15" t="s">
        <v>501</v>
      </c>
      <c r="E8" s="15" t="s">
        <v>502</v>
      </c>
      <c r="F8" s="15">
        <v>4</v>
      </c>
      <c r="G8" s="15"/>
      <c r="H8" s="15"/>
      <c r="I8" s="15"/>
      <c r="J8" s="15"/>
      <c r="K8" s="17">
        <v>40000</v>
      </c>
      <c r="L8" s="18">
        <v>1000</v>
      </c>
      <c r="M8" s="18">
        <v>500</v>
      </c>
      <c r="N8" s="18">
        <v>1000</v>
      </c>
      <c r="O8" s="19">
        <f>(K8+L8+M8+N8)*F8</f>
        <v>170000</v>
      </c>
      <c r="P8" s="20">
        <v>50000</v>
      </c>
      <c r="Q8" s="21">
        <v>150000</v>
      </c>
      <c r="R8" s="18">
        <v>25000</v>
      </c>
      <c r="S8" s="18">
        <f t="shared" si="0"/>
        <v>22500</v>
      </c>
      <c r="T8" s="18">
        <v>3000</v>
      </c>
      <c r="U8" s="22">
        <f t="shared" si="4"/>
        <v>250500</v>
      </c>
      <c r="V8" s="23">
        <f t="shared" si="1"/>
        <v>420500</v>
      </c>
      <c r="W8" s="24">
        <v>47421</v>
      </c>
      <c r="X8" s="26"/>
      <c r="Y8" s="26"/>
      <c r="Z8" s="26"/>
      <c r="AA8" s="26"/>
      <c r="AB8" s="25">
        <f>O8</f>
        <v>170000</v>
      </c>
      <c r="AC8" s="15"/>
      <c r="AD8" s="15"/>
      <c r="AE8" s="27">
        <f>U8/3</f>
        <v>83500</v>
      </c>
      <c r="AF8" s="27">
        <f>U8/3</f>
        <v>83500</v>
      </c>
      <c r="AG8" s="27">
        <f>U8/3</f>
        <v>83500</v>
      </c>
      <c r="AH8" s="28"/>
      <c r="AI8" s="28"/>
      <c r="AJ8" s="28"/>
      <c r="AK8" s="28"/>
      <c r="AL8" s="28">
        <v>73.400000000000006</v>
      </c>
      <c r="AM8" s="29">
        <f t="shared" si="2"/>
        <v>73.400000000000006</v>
      </c>
      <c r="AN8" s="30">
        <f t="shared" si="3"/>
        <v>1541.4</v>
      </c>
      <c r="AO8" s="61" t="s">
        <v>138</v>
      </c>
      <c r="AP8" s="61" t="s">
        <v>534</v>
      </c>
      <c r="AQ8" s="81"/>
      <c r="AR8" s="68" t="s">
        <v>138</v>
      </c>
      <c r="AS8" s="68" t="s">
        <v>535</v>
      </c>
      <c r="AT8" s="31"/>
      <c r="AU8" s="31" t="s">
        <v>536</v>
      </c>
    </row>
    <row r="9" spans="1:47" ht="67.75" x14ac:dyDescent="0.75">
      <c r="A9" s="15" t="s">
        <v>537</v>
      </c>
      <c r="B9" s="15" t="s">
        <v>538</v>
      </c>
      <c r="C9" s="15" t="s">
        <v>539</v>
      </c>
      <c r="D9" s="15" t="s">
        <v>540</v>
      </c>
      <c r="E9" s="15" t="s">
        <v>541</v>
      </c>
      <c r="F9" s="15"/>
      <c r="G9" s="40">
        <v>4</v>
      </c>
      <c r="H9" s="28"/>
      <c r="I9" s="28"/>
      <c r="J9" s="32"/>
      <c r="K9" s="17">
        <v>3000</v>
      </c>
      <c r="L9" s="18">
        <v>750</v>
      </c>
      <c r="M9" s="18">
        <v>400</v>
      </c>
      <c r="N9" s="18">
        <v>750</v>
      </c>
      <c r="O9" s="19">
        <f>(K9+L9+M9+N9)*G9</f>
        <v>19600</v>
      </c>
      <c r="P9" s="20">
        <v>20000</v>
      </c>
      <c r="Q9" s="21">
        <v>65000</v>
      </c>
      <c r="R9" s="18">
        <v>4000</v>
      </c>
      <c r="S9" s="18">
        <f t="shared" si="0"/>
        <v>8900</v>
      </c>
      <c r="T9" s="18">
        <v>1000</v>
      </c>
      <c r="U9" s="22">
        <f t="shared" si="4"/>
        <v>98900</v>
      </c>
      <c r="V9" s="23">
        <f t="shared" si="1"/>
        <v>118500</v>
      </c>
      <c r="W9" s="24">
        <v>46751</v>
      </c>
      <c r="X9" s="26"/>
      <c r="Y9" s="26"/>
      <c r="Z9" s="25">
        <f>O9</f>
        <v>19600</v>
      </c>
      <c r="AA9" s="26"/>
      <c r="AB9" s="26"/>
      <c r="AC9" s="15"/>
      <c r="AD9" s="27">
        <f>U9/2</f>
        <v>49450</v>
      </c>
      <c r="AE9" s="27">
        <f>U9/2</f>
        <v>49450</v>
      </c>
      <c r="AF9" s="15"/>
      <c r="AG9" s="15"/>
      <c r="AH9" s="28"/>
      <c r="AI9" s="28"/>
      <c r="AJ9" s="28">
        <v>15.7</v>
      </c>
      <c r="AK9" s="28">
        <v>15.7</v>
      </c>
      <c r="AL9" s="28">
        <v>15.7</v>
      </c>
      <c r="AM9" s="29">
        <f t="shared" si="2"/>
        <v>47.099999999999994</v>
      </c>
      <c r="AN9" s="30">
        <f t="shared" si="3"/>
        <v>361.1</v>
      </c>
      <c r="AO9" s="61" t="s">
        <v>138</v>
      </c>
      <c r="AP9" s="61" t="s">
        <v>542</v>
      </c>
      <c r="AQ9" s="68" t="s">
        <v>137</v>
      </c>
      <c r="AR9" s="68" t="s">
        <v>137</v>
      </c>
      <c r="AS9" s="68" t="s">
        <v>543</v>
      </c>
      <c r="AT9" s="31" t="s">
        <v>137</v>
      </c>
      <c r="AU9" s="31" t="s">
        <v>544</v>
      </c>
    </row>
    <row r="10" spans="1:47" ht="243.25" x14ac:dyDescent="0.75">
      <c r="A10" s="15" t="s">
        <v>498</v>
      </c>
      <c r="B10" s="15" t="s">
        <v>545</v>
      </c>
      <c r="C10" s="15" t="s">
        <v>546</v>
      </c>
      <c r="D10" s="15" t="s">
        <v>501</v>
      </c>
      <c r="E10" s="15" t="s">
        <v>502</v>
      </c>
      <c r="F10" s="15">
        <v>4</v>
      </c>
      <c r="G10" s="15"/>
      <c r="H10" s="15"/>
      <c r="I10" s="15"/>
      <c r="J10" s="15"/>
      <c r="K10" s="17">
        <v>40000</v>
      </c>
      <c r="L10" s="18">
        <v>1000</v>
      </c>
      <c r="M10" s="18">
        <v>500</v>
      </c>
      <c r="N10" s="18">
        <v>1000</v>
      </c>
      <c r="O10" s="19">
        <f>(K10+L10+M10+N10)*F10</f>
        <v>170000</v>
      </c>
      <c r="P10" s="20">
        <v>50000</v>
      </c>
      <c r="Q10" s="21">
        <v>150000</v>
      </c>
      <c r="R10" s="18">
        <v>25000</v>
      </c>
      <c r="S10" s="18">
        <f t="shared" si="0"/>
        <v>22500</v>
      </c>
      <c r="T10" s="18">
        <v>3000</v>
      </c>
      <c r="U10" s="22">
        <f t="shared" si="4"/>
        <v>250500</v>
      </c>
      <c r="V10" s="23">
        <f t="shared" si="1"/>
        <v>420500</v>
      </c>
      <c r="W10" s="24">
        <v>47421</v>
      </c>
      <c r="X10" s="26"/>
      <c r="Y10" s="26"/>
      <c r="Z10" s="26"/>
      <c r="AA10" s="26"/>
      <c r="AB10" s="25">
        <f>O10</f>
        <v>170000</v>
      </c>
      <c r="AC10" s="15"/>
      <c r="AD10" s="15"/>
      <c r="AE10" s="27">
        <f>U10/3</f>
        <v>83500</v>
      </c>
      <c r="AF10" s="27">
        <f>U10/3</f>
        <v>83500</v>
      </c>
      <c r="AG10" s="27">
        <f>U10/3</f>
        <v>83500</v>
      </c>
      <c r="AH10" s="28"/>
      <c r="AI10" s="28"/>
      <c r="AJ10" s="28"/>
      <c r="AK10" s="28"/>
      <c r="AL10" s="28">
        <v>73.400000000000006</v>
      </c>
      <c r="AM10" s="29">
        <f t="shared" si="2"/>
        <v>73.400000000000006</v>
      </c>
      <c r="AN10" s="30">
        <f t="shared" si="3"/>
        <v>1541.4</v>
      </c>
      <c r="AO10" s="61" t="s">
        <v>138</v>
      </c>
      <c r="AP10" s="81" t="s">
        <v>547</v>
      </c>
      <c r="AQ10" s="81" t="s">
        <v>548</v>
      </c>
      <c r="AR10" s="68" t="s">
        <v>138</v>
      </c>
      <c r="AS10" s="68" t="s">
        <v>549</v>
      </c>
      <c r="AT10" s="31"/>
      <c r="AU10" s="31" t="s">
        <v>550</v>
      </c>
    </row>
    <row r="11" spans="1:47" ht="67.75" hidden="1" x14ac:dyDescent="0.75">
      <c r="A11" s="15" t="s">
        <v>551</v>
      </c>
      <c r="B11" s="15" t="s">
        <v>552</v>
      </c>
      <c r="C11" s="15" t="s">
        <v>553</v>
      </c>
      <c r="D11" s="15" t="s">
        <v>441</v>
      </c>
      <c r="E11" s="15" t="s">
        <v>554</v>
      </c>
      <c r="F11" s="15"/>
      <c r="G11" s="15">
        <v>6</v>
      </c>
      <c r="H11" s="15"/>
      <c r="I11" s="15"/>
      <c r="J11" s="32"/>
      <c r="K11" s="17"/>
      <c r="L11" s="18"/>
      <c r="M11" s="18"/>
      <c r="N11" s="18"/>
      <c r="O11" s="19">
        <f>((K11)+(L11*5)+(M11*3)+(N11*5))*G11</f>
        <v>0</v>
      </c>
      <c r="P11" s="20">
        <v>25000</v>
      </c>
      <c r="Q11" s="21">
        <v>65000</v>
      </c>
      <c r="R11" s="18">
        <f>1000*G11</f>
        <v>6000</v>
      </c>
      <c r="S11" s="18">
        <f t="shared" si="0"/>
        <v>9600</v>
      </c>
      <c r="T11" s="18">
        <v>1000</v>
      </c>
      <c r="U11" s="22">
        <f t="shared" si="4"/>
        <v>106600</v>
      </c>
      <c r="V11" s="23">
        <f t="shared" si="1"/>
        <v>106600</v>
      </c>
      <c r="W11" s="24">
        <v>46324</v>
      </c>
      <c r="X11" s="25"/>
      <c r="Y11" s="25"/>
      <c r="Z11" s="26"/>
      <c r="AA11" s="26"/>
      <c r="AB11" s="26"/>
      <c r="AC11" s="27">
        <f>U11/2</f>
        <v>53300</v>
      </c>
      <c r="AD11" s="27">
        <f>U11/2</f>
        <v>53300</v>
      </c>
      <c r="AE11" s="15"/>
      <c r="AF11" s="15"/>
      <c r="AG11" s="15"/>
      <c r="AH11" s="28"/>
      <c r="AI11" s="28">
        <v>23.6</v>
      </c>
      <c r="AJ11" s="28">
        <v>23.6</v>
      </c>
      <c r="AK11" s="28">
        <v>23.6</v>
      </c>
      <c r="AL11" s="28">
        <v>23.6</v>
      </c>
      <c r="AM11" s="29">
        <f t="shared" si="2"/>
        <v>94.4</v>
      </c>
      <c r="AN11" s="30">
        <f t="shared" si="3"/>
        <v>566.4</v>
      </c>
      <c r="AO11" s="61" t="s">
        <v>137</v>
      </c>
      <c r="AP11" s="81" t="s">
        <v>555</v>
      </c>
      <c r="AQ11" s="68"/>
      <c r="AR11" s="68" t="s">
        <v>137</v>
      </c>
      <c r="AS11" s="82" t="s">
        <v>556</v>
      </c>
      <c r="AT11" s="31" t="s">
        <v>137</v>
      </c>
      <c r="AU11" s="31" t="s">
        <v>557</v>
      </c>
    </row>
    <row r="12" spans="1:47" ht="67.75" hidden="1" x14ac:dyDescent="0.75">
      <c r="A12" s="33" t="s">
        <v>551</v>
      </c>
      <c r="B12" s="33" t="s">
        <v>558</v>
      </c>
      <c r="C12" s="33" t="s">
        <v>559</v>
      </c>
      <c r="D12" s="33" t="s">
        <v>441</v>
      </c>
      <c r="E12" s="33" t="s">
        <v>554</v>
      </c>
      <c r="F12" s="33"/>
      <c r="G12" s="33">
        <v>6</v>
      </c>
      <c r="H12" s="34"/>
      <c r="I12" s="34"/>
      <c r="J12" s="32"/>
      <c r="K12" s="17"/>
      <c r="L12" s="18"/>
      <c r="M12" s="18"/>
      <c r="N12" s="18"/>
      <c r="O12" s="19">
        <f>((K12)+(L12*5)+(M12*3)+(N12*5))*G12</f>
        <v>0</v>
      </c>
      <c r="P12" s="20">
        <v>25000</v>
      </c>
      <c r="Q12" s="21">
        <v>65000</v>
      </c>
      <c r="R12" s="18">
        <f>1000*G12</f>
        <v>6000</v>
      </c>
      <c r="S12" s="18">
        <f t="shared" si="0"/>
        <v>9600</v>
      </c>
      <c r="T12" s="18">
        <v>1000</v>
      </c>
      <c r="U12" s="22">
        <f t="shared" si="4"/>
        <v>106600</v>
      </c>
      <c r="V12" s="23">
        <f t="shared" si="1"/>
        <v>106600</v>
      </c>
      <c r="W12" s="24">
        <v>46324</v>
      </c>
      <c r="X12" s="25"/>
      <c r="Y12" s="25"/>
      <c r="Z12" s="26"/>
      <c r="AA12" s="26"/>
      <c r="AB12" s="26"/>
      <c r="AC12" s="27">
        <f>U12/2</f>
        <v>53300</v>
      </c>
      <c r="AD12" s="27">
        <f>U12/2</f>
        <v>53300</v>
      </c>
      <c r="AE12" s="15"/>
      <c r="AF12" s="15"/>
      <c r="AG12" s="15"/>
      <c r="AH12" s="28"/>
      <c r="AI12" s="28">
        <v>23.6</v>
      </c>
      <c r="AJ12" s="28">
        <v>23.6</v>
      </c>
      <c r="AK12" s="28">
        <v>23.6</v>
      </c>
      <c r="AL12" s="28">
        <v>23.6</v>
      </c>
      <c r="AM12" s="29">
        <f t="shared" si="2"/>
        <v>94.4</v>
      </c>
      <c r="AN12" s="30">
        <f t="shared" si="3"/>
        <v>566.4</v>
      </c>
      <c r="AO12" s="61" t="s">
        <v>137</v>
      </c>
      <c r="AP12" s="81" t="s">
        <v>555</v>
      </c>
      <c r="AQ12" s="68"/>
      <c r="AR12" s="68" t="s">
        <v>137</v>
      </c>
      <c r="AS12" s="82" t="s">
        <v>556</v>
      </c>
      <c r="AT12" s="31" t="s">
        <v>137</v>
      </c>
      <c r="AU12" s="31" t="s">
        <v>557</v>
      </c>
    </row>
    <row r="13" spans="1:47" ht="27.25" hidden="1" x14ac:dyDescent="0.75">
      <c r="A13" s="33" t="s">
        <v>560</v>
      </c>
      <c r="B13" s="33" t="s">
        <v>561</v>
      </c>
      <c r="C13" s="33" t="s">
        <v>562</v>
      </c>
      <c r="D13" s="33" t="s">
        <v>563</v>
      </c>
      <c r="E13" s="33" t="s">
        <v>564</v>
      </c>
      <c r="F13" s="33"/>
      <c r="G13" s="33">
        <v>2</v>
      </c>
      <c r="H13" s="34"/>
      <c r="I13" s="34"/>
      <c r="J13" s="32"/>
      <c r="K13" s="17">
        <v>3000</v>
      </c>
      <c r="L13" s="18">
        <v>750</v>
      </c>
      <c r="M13" s="18">
        <v>400</v>
      </c>
      <c r="N13" s="18">
        <v>750</v>
      </c>
      <c r="O13" s="19">
        <v>9800</v>
      </c>
      <c r="P13" s="20">
        <v>20000</v>
      </c>
      <c r="Q13" s="21">
        <v>65000</v>
      </c>
      <c r="R13" s="18">
        <v>2000</v>
      </c>
      <c r="S13" s="18">
        <v>8700</v>
      </c>
      <c r="T13" s="18">
        <v>1000</v>
      </c>
      <c r="U13" s="22">
        <v>96700</v>
      </c>
      <c r="V13" s="23">
        <v>106500</v>
      </c>
      <c r="W13" s="24">
        <v>46386</v>
      </c>
      <c r="X13" s="25"/>
      <c r="Y13" s="25">
        <v>9800</v>
      </c>
      <c r="Z13" s="26"/>
      <c r="AA13" s="26"/>
      <c r="AB13" s="26"/>
      <c r="AC13" s="27">
        <v>48350</v>
      </c>
      <c r="AD13" s="27">
        <v>48350</v>
      </c>
      <c r="AE13" s="15"/>
      <c r="AF13" s="15"/>
      <c r="AG13" s="15"/>
      <c r="AH13" s="28"/>
      <c r="AI13" s="28">
        <v>7</v>
      </c>
      <c r="AJ13" s="28">
        <v>7</v>
      </c>
      <c r="AK13" s="28">
        <v>7</v>
      </c>
      <c r="AL13" s="28">
        <v>7</v>
      </c>
      <c r="AM13" s="29">
        <f t="shared" si="2"/>
        <v>28</v>
      </c>
      <c r="AN13" s="30">
        <f t="shared" si="3"/>
        <v>168</v>
      </c>
      <c r="AO13" s="61" t="s">
        <v>137</v>
      </c>
      <c r="AP13" s="81" t="s">
        <v>565</v>
      </c>
      <c r="AQ13" s="68"/>
      <c r="AR13" s="68" t="s">
        <v>137</v>
      </c>
      <c r="AS13" s="82" t="s">
        <v>566</v>
      </c>
      <c r="AT13" s="31"/>
      <c r="AU13" s="31"/>
    </row>
    <row r="14" spans="1:47" ht="67.75" x14ac:dyDescent="0.75">
      <c r="A14" s="15" t="s">
        <v>567</v>
      </c>
      <c r="B14" s="15" t="s">
        <v>568</v>
      </c>
      <c r="C14" s="15" t="s">
        <v>569</v>
      </c>
      <c r="D14" s="15" t="s">
        <v>501</v>
      </c>
      <c r="E14" s="15" t="s">
        <v>570</v>
      </c>
      <c r="F14" s="15"/>
      <c r="G14" s="15">
        <v>2</v>
      </c>
      <c r="H14" s="15"/>
      <c r="I14" s="15"/>
      <c r="J14" s="35" t="s">
        <v>571</v>
      </c>
      <c r="K14" s="17">
        <v>3000</v>
      </c>
      <c r="L14" s="18">
        <v>750</v>
      </c>
      <c r="M14" s="18">
        <v>400</v>
      </c>
      <c r="N14" s="18">
        <v>750</v>
      </c>
      <c r="O14" s="19">
        <f>(K14+L14+M14+N14)*G14</f>
        <v>9800</v>
      </c>
      <c r="P14" s="20">
        <v>15000</v>
      </c>
      <c r="Q14" s="21">
        <v>55000</v>
      </c>
      <c r="R14" s="18">
        <v>2000</v>
      </c>
      <c r="S14" s="18">
        <f>(P14+Q14+R14)*0.1</f>
        <v>7200</v>
      </c>
      <c r="T14" s="18">
        <v>1500</v>
      </c>
      <c r="U14" s="22">
        <f t="shared" ref="U14:U23" si="5">P14+Q14+R14+S14+T14</f>
        <v>80700</v>
      </c>
      <c r="V14" s="23">
        <f t="shared" ref="V14:V23" si="6">O14+U14</f>
        <v>90500</v>
      </c>
      <c r="W14" s="24">
        <v>46751</v>
      </c>
      <c r="X14" s="26"/>
      <c r="Y14" s="26"/>
      <c r="Z14" s="25">
        <f>O14</f>
        <v>9800</v>
      </c>
      <c r="AA14" s="25"/>
      <c r="AB14" s="26"/>
      <c r="AC14" s="56">
        <f>U14/3</f>
        <v>26900</v>
      </c>
      <c r="AD14" s="56">
        <f>U14/3</f>
        <v>26900</v>
      </c>
      <c r="AE14" s="56">
        <f>U14/3</f>
        <v>26900</v>
      </c>
      <c r="AF14" s="15"/>
      <c r="AG14" s="15"/>
      <c r="AH14" s="28"/>
      <c r="AI14" s="28"/>
      <c r="AJ14" s="28">
        <v>7.9</v>
      </c>
      <c r="AK14" s="28">
        <v>7.9</v>
      </c>
      <c r="AL14" s="28">
        <v>7.9</v>
      </c>
      <c r="AM14" s="29">
        <f t="shared" si="2"/>
        <v>23.700000000000003</v>
      </c>
      <c r="AN14" s="30">
        <f t="shared" si="3"/>
        <v>181.7</v>
      </c>
      <c r="AO14" s="61" t="s">
        <v>138</v>
      </c>
      <c r="AP14" s="81" t="s">
        <v>572</v>
      </c>
      <c r="AQ14" s="81"/>
      <c r="AR14" s="68" t="s">
        <v>138</v>
      </c>
      <c r="AS14" s="82" t="s">
        <v>199</v>
      </c>
      <c r="AT14" s="31"/>
      <c r="AU14" s="31" t="s">
        <v>573</v>
      </c>
    </row>
    <row r="15" spans="1:47" ht="67.75" hidden="1" x14ac:dyDescent="0.75">
      <c r="A15" s="15" t="s">
        <v>490</v>
      </c>
      <c r="B15" s="15" t="s">
        <v>574</v>
      </c>
      <c r="C15" s="15" t="s">
        <v>575</v>
      </c>
      <c r="D15" s="15" t="s">
        <v>441</v>
      </c>
      <c r="E15" s="15" t="s">
        <v>511</v>
      </c>
      <c r="F15" s="15"/>
      <c r="G15" s="15">
        <v>2</v>
      </c>
      <c r="H15" s="37"/>
      <c r="I15" s="37"/>
      <c r="J15" s="32" t="s">
        <v>576</v>
      </c>
      <c r="K15" s="17">
        <v>47500</v>
      </c>
      <c r="L15" s="18">
        <v>1000</v>
      </c>
      <c r="M15" s="18">
        <v>500</v>
      </c>
      <c r="N15" s="18">
        <v>1000</v>
      </c>
      <c r="O15" s="19">
        <f>(K15+L15+M15+N15)*G15</f>
        <v>100000</v>
      </c>
      <c r="P15" s="20"/>
      <c r="Q15" s="21"/>
      <c r="R15" s="18"/>
      <c r="S15" s="18">
        <f>O15*0.1</f>
        <v>10000</v>
      </c>
      <c r="T15" s="18">
        <v>1000</v>
      </c>
      <c r="U15" s="22">
        <f t="shared" si="5"/>
        <v>11000</v>
      </c>
      <c r="V15" s="23">
        <f t="shared" si="6"/>
        <v>111000</v>
      </c>
      <c r="W15" s="24">
        <v>46021</v>
      </c>
      <c r="X15" s="25">
        <f>O15</f>
        <v>100000</v>
      </c>
      <c r="Y15" s="26"/>
      <c r="Z15" s="26"/>
      <c r="AA15" s="26"/>
      <c r="AB15" s="26"/>
      <c r="AC15" s="27">
        <f>U15</f>
        <v>11000</v>
      </c>
      <c r="AD15" s="15"/>
      <c r="AE15" s="15"/>
      <c r="AF15" s="15"/>
      <c r="AG15" s="15"/>
      <c r="AH15" s="28">
        <v>7.9</v>
      </c>
      <c r="AI15" s="28">
        <v>7.9</v>
      </c>
      <c r="AJ15" s="28">
        <v>7.9</v>
      </c>
      <c r="AK15" s="28">
        <v>7.9</v>
      </c>
      <c r="AL15" s="28">
        <v>7.9</v>
      </c>
      <c r="AM15" s="29">
        <f t="shared" si="2"/>
        <v>39.5</v>
      </c>
      <c r="AN15" s="30">
        <f t="shared" si="3"/>
        <v>197.5</v>
      </c>
      <c r="AO15" s="61" t="s">
        <v>137</v>
      </c>
      <c r="AP15" s="61" t="s">
        <v>577</v>
      </c>
      <c r="AQ15" s="68" t="s">
        <v>137</v>
      </c>
      <c r="AR15" s="68" t="s">
        <v>137</v>
      </c>
      <c r="AS15" s="68" t="s">
        <v>578</v>
      </c>
      <c r="AT15" s="31" t="s">
        <v>137</v>
      </c>
      <c r="AU15" s="31" t="s">
        <v>579</v>
      </c>
    </row>
    <row r="16" spans="1:47" ht="310.75" x14ac:dyDescent="0.75">
      <c r="A16" s="15" t="s">
        <v>580</v>
      </c>
      <c r="B16" s="15" t="s">
        <v>581</v>
      </c>
      <c r="C16" s="33" t="s">
        <v>582</v>
      </c>
      <c r="D16" s="33" t="s">
        <v>501</v>
      </c>
      <c r="E16" s="15" t="s">
        <v>554</v>
      </c>
      <c r="F16" s="15"/>
      <c r="G16" s="33">
        <v>6</v>
      </c>
      <c r="H16" s="36"/>
      <c r="I16" s="36"/>
      <c r="J16" s="16"/>
      <c r="K16" s="17">
        <v>3000</v>
      </c>
      <c r="L16" s="18">
        <v>750</v>
      </c>
      <c r="M16" s="18">
        <v>400</v>
      </c>
      <c r="N16" s="18">
        <v>750</v>
      </c>
      <c r="O16" s="19">
        <f>(K16+L16+M16+N16)*G16</f>
        <v>29400</v>
      </c>
      <c r="P16" s="20">
        <v>25000</v>
      </c>
      <c r="Q16" s="21">
        <v>65000</v>
      </c>
      <c r="R16" s="18">
        <f>1000*G16</f>
        <v>6000</v>
      </c>
      <c r="S16" s="18">
        <f>(P16+Q16+R16)*0.1</f>
        <v>9600</v>
      </c>
      <c r="T16" s="18">
        <v>1000</v>
      </c>
      <c r="U16" s="22">
        <f t="shared" si="5"/>
        <v>106600</v>
      </c>
      <c r="V16" s="23">
        <f t="shared" si="6"/>
        <v>136000</v>
      </c>
      <c r="W16" s="24">
        <v>46021</v>
      </c>
      <c r="X16" s="25">
        <f>O16</f>
        <v>29400</v>
      </c>
      <c r="Y16" s="25"/>
      <c r="Z16" s="26"/>
      <c r="AA16" s="26"/>
      <c r="AB16" s="26"/>
      <c r="AC16" s="27">
        <f>U16</f>
        <v>106600</v>
      </c>
      <c r="AD16" s="15"/>
      <c r="AE16" s="15"/>
      <c r="AF16" s="15"/>
      <c r="AG16" s="15"/>
      <c r="AH16" s="28">
        <v>23.6</v>
      </c>
      <c r="AI16" s="28">
        <v>23.6</v>
      </c>
      <c r="AJ16" s="28">
        <v>23.6</v>
      </c>
      <c r="AK16" s="28">
        <v>23.6</v>
      </c>
      <c r="AL16" s="28">
        <v>23.6</v>
      </c>
      <c r="AM16" s="29">
        <f t="shared" si="2"/>
        <v>118</v>
      </c>
      <c r="AN16" s="30">
        <f t="shared" si="3"/>
        <v>590</v>
      </c>
      <c r="AO16" s="61" t="s">
        <v>138</v>
      </c>
      <c r="AP16" s="81" t="s">
        <v>583</v>
      </c>
      <c r="AQ16" s="68" t="s">
        <v>584</v>
      </c>
      <c r="AR16" s="68" t="s">
        <v>138</v>
      </c>
      <c r="AS16" s="82" t="s">
        <v>585</v>
      </c>
      <c r="AT16" s="31" t="s">
        <v>138</v>
      </c>
      <c r="AU16" s="31" t="s">
        <v>586</v>
      </c>
    </row>
    <row r="17" spans="1:47" ht="243.25" x14ac:dyDescent="0.75">
      <c r="A17" s="15" t="s">
        <v>587</v>
      </c>
      <c r="B17" s="15" t="s">
        <v>588</v>
      </c>
      <c r="C17" s="15" t="s">
        <v>589</v>
      </c>
      <c r="D17" s="15" t="s">
        <v>501</v>
      </c>
      <c r="E17" s="15" t="s">
        <v>590</v>
      </c>
      <c r="F17" s="15"/>
      <c r="G17" s="37">
        <v>18</v>
      </c>
      <c r="H17" s="37">
        <v>2</v>
      </c>
      <c r="I17" s="37"/>
      <c r="J17" s="16"/>
      <c r="K17" s="17">
        <v>4500</v>
      </c>
      <c r="L17" s="18">
        <v>1000</v>
      </c>
      <c r="M17" s="18">
        <v>500</v>
      </c>
      <c r="N17" s="18">
        <v>1000</v>
      </c>
      <c r="O17" s="19">
        <f>(K17+L17+M17+N17)*(G17 + H17)</f>
        <v>140000</v>
      </c>
      <c r="P17" s="20">
        <v>76000</v>
      </c>
      <c r="Q17" s="21">
        <v>1180000</v>
      </c>
      <c r="R17" s="18">
        <v>23100</v>
      </c>
      <c r="S17" s="18">
        <f>(P17+Q17+R17)*0.1</f>
        <v>127910</v>
      </c>
      <c r="T17" s="18">
        <v>3000</v>
      </c>
      <c r="U17" s="22">
        <f t="shared" si="5"/>
        <v>1410010</v>
      </c>
      <c r="V17" s="23">
        <f t="shared" si="6"/>
        <v>1550010</v>
      </c>
      <c r="W17" s="24">
        <v>46386</v>
      </c>
      <c r="X17" s="25"/>
      <c r="Y17" s="25">
        <f>O17</f>
        <v>140000</v>
      </c>
      <c r="Z17" s="26"/>
      <c r="AA17" s="26"/>
      <c r="AB17" s="26"/>
      <c r="AC17" s="27">
        <f>U17/2</f>
        <v>705005</v>
      </c>
      <c r="AD17" s="27">
        <f>U17/2</f>
        <v>705005</v>
      </c>
      <c r="AE17" s="15"/>
      <c r="AF17" s="15"/>
      <c r="AG17" s="15"/>
      <c r="AH17" s="28"/>
      <c r="AI17" s="28">
        <v>78.599999999999994</v>
      </c>
      <c r="AJ17" s="28">
        <v>78.599999999999994</v>
      </c>
      <c r="AK17" s="28">
        <v>78.599999999999994</v>
      </c>
      <c r="AL17" s="28">
        <v>78.599999999999994</v>
      </c>
      <c r="AM17" s="29">
        <f t="shared" si="2"/>
        <v>314.39999999999998</v>
      </c>
      <c r="AN17" s="30">
        <f t="shared" si="3"/>
        <v>1886.4</v>
      </c>
      <c r="AO17" s="61" t="s">
        <v>138</v>
      </c>
      <c r="AP17" s="81" t="s">
        <v>591</v>
      </c>
      <c r="AQ17" s="68" t="s">
        <v>592</v>
      </c>
      <c r="AR17" s="68" t="s">
        <v>138</v>
      </c>
      <c r="AS17" s="82" t="s">
        <v>549</v>
      </c>
      <c r="AT17" s="31"/>
      <c r="AU17" s="31" t="s">
        <v>593</v>
      </c>
    </row>
    <row r="18" spans="1:47" ht="243.25" x14ac:dyDescent="0.75">
      <c r="A18" s="15" t="s">
        <v>587</v>
      </c>
      <c r="B18" s="15" t="s">
        <v>594</v>
      </c>
      <c r="C18" s="15" t="s">
        <v>589</v>
      </c>
      <c r="D18" s="15" t="s">
        <v>501</v>
      </c>
      <c r="E18" s="15" t="s">
        <v>590</v>
      </c>
      <c r="F18" s="15"/>
      <c r="G18" s="37">
        <v>18</v>
      </c>
      <c r="H18" s="37"/>
      <c r="I18" s="37"/>
      <c r="J18" s="16" t="s">
        <v>595</v>
      </c>
      <c r="K18" s="17">
        <v>4500</v>
      </c>
      <c r="L18" s="18">
        <v>1000</v>
      </c>
      <c r="M18" s="18">
        <v>500</v>
      </c>
      <c r="N18" s="18">
        <v>1000</v>
      </c>
      <c r="O18" s="19">
        <f>(K18+L18+M18+N18)*G18</f>
        <v>126000</v>
      </c>
      <c r="P18" s="20">
        <v>70000</v>
      </c>
      <c r="Q18" s="21">
        <v>620000</v>
      </c>
      <c r="R18" s="18">
        <v>21000</v>
      </c>
      <c r="S18" s="18">
        <f>(P18+Q18+R18)*0.1</f>
        <v>71100</v>
      </c>
      <c r="T18" s="18">
        <v>2000</v>
      </c>
      <c r="U18" s="22">
        <f t="shared" si="5"/>
        <v>784100</v>
      </c>
      <c r="V18" s="23">
        <f t="shared" si="6"/>
        <v>910100</v>
      </c>
      <c r="W18" s="24">
        <v>46386</v>
      </c>
      <c r="X18" s="25"/>
      <c r="Y18" s="25">
        <f>O18</f>
        <v>126000</v>
      </c>
      <c r="Z18" s="26"/>
      <c r="AA18" s="26"/>
      <c r="AB18" s="26"/>
      <c r="AC18" s="27">
        <f>U18/2</f>
        <v>392050</v>
      </c>
      <c r="AD18" s="27">
        <f>U18/2</f>
        <v>392050</v>
      </c>
      <c r="AE18" s="15"/>
      <c r="AF18" s="15"/>
      <c r="AG18" s="15"/>
      <c r="AH18" s="28"/>
      <c r="AI18" s="28">
        <v>70.8</v>
      </c>
      <c r="AJ18" s="28">
        <v>70.8</v>
      </c>
      <c r="AK18" s="28">
        <v>70.8</v>
      </c>
      <c r="AL18" s="28">
        <v>70.8</v>
      </c>
      <c r="AM18" s="29">
        <f t="shared" si="2"/>
        <v>283.2</v>
      </c>
      <c r="AN18" s="30">
        <f t="shared" si="3"/>
        <v>1699.2</v>
      </c>
      <c r="AO18" s="61" t="s">
        <v>138</v>
      </c>
      <c r="AP18" s="81" t="s">
        <v>596</v>
      </c>
      <c r="AQ18" s="68" t="s">
        <v>592</v>
      </c>
      <c r="AR18" s="68" t="s">
        <v>138</v>
      </c>
      <c r="AS18" s="82" t="s">
        <v>549</v>
      </c>
      <c r="AT18" s="31"/>
      <c r="AU18" s="31" t="s">
        <v>593</v>
      </c>
    </row>
    <row r="19" spans="1:47" ht="67.75" hidden="1" x14ac:dyDescent="0.75">
      <c r="A19" s="15" t="s">
        <v>490</v>
      </c>
      <c r="B19" s="15" t="s">
        <v>597</v>
      </c>
      <c r="C19" s="87" t="s">
        <v>598</v>
      </c>
      <c r="D19" s="15" t="s">
        <v>441</v>
      </c>
      <c r="E19" s="15" t="s">
        <v>494</v>
      </c>
      <c r="F19" s="15"/>
      <c r="G19" s="15">
        <v>20</v>
      </c>
      <c r="H19" s="15"/>
      <c r="I19" s="15"/>
      <c r="J19" s="16"/>
      <c r="K19" s="17"/>
      <c r="L19" s="18"/>
      <c r="M19" s="18"/>
      <c r="N19" s="18"/>
      <c r="O19" s="19">
        <f>((K19)+(L19*5)+(M19*3)+(N19*5))*G19</f>
        <v>0</v>
      </c>
      <c r="P19" s="20">
        <v>70000</v>
      </c>
      <c r="Q19" s="21">
        <v>150000</v>
      </c>
      <c r="R19" s="18">
        <f>1000*G19</f>
        <v>20000</v>
      </c>
      <c r="S19" s="18">
        <f>(P19+Q19+R19)*0.1</f>
        <v>24000</v>
      </c>
      <c r="T19" s="18">
        <v>1000</v>
      </c>
      <c r="U19" s="22">
        <f t="shared" si="5"/>
        <v>265000</v>
      </c>
      <c r="V19" s="23">
        <f t="shared" si="6"/>
        <v>265000</v>
      </c>
      <c r="W19" s="24">
        <v>46324</v>
      </c>
      <c r="X19" s="25"/>
      <c r="Y19" s="25"/>
      <c r="Z19" s="26"/>
      <c r="AA19" s="26"/>
      <c r="AB19" s="26"/>
      <c r="AC19" s="27">
        <f>U19/2</f>
        <v>132500</v>
      </c>
      <c r="AD19" s="27">
        <f>U19/2</f>
        <v>132500</v>
      </c>
      <c r="AE19" s="15"/>
      <c r="AF19" s="15"/>
      <c r="AG19" s="15"/>
      <c r="AH19" s="28"/>
      <c r="AI19" s="28">
        <v>78.599999999999994</v>
      </c>
      <c r="AJ19" s="28">
        <v>78.599999999999994</v>
      </c>
      <c r="AK19" s="28">
        <v>78.599999999999994</v>
      </c>
      <c r="AL19" s="28">
        <v>78.599999999999994</v>
      </c>
      <c r="AM19" s="29">
        <f t="shared" si="2"/>
        <v>314.39999999999998</v>
      </c>
      <c r="AN19" s="30">
        <f t="shared" si="3"/>
        <v>1886.4</v>
      </c>
      <c r="AO19" s="61" t="s">
        <v>137</v>
      </c>
      <c r="AP19" s="81" t="s">
        <v>599</v>
      </c>
      <c r="AQ19" s="68" t="s">
        <v>137</v>
      </c>
      <c r="AR19" s="68" t="s">
        <v>137</v>
      </c>
      <c r="AS19" s="82" t="s">
        <v>600</v>
      </c>
      <c r="AT19" s="31"/>
      <c r="AU19" s="31" t="s">
        <v>557</v>
      </c>
    </row>
    <row r="20" spans="1:47" ht="67.75" x14ac:dyDescent="0.75">
      <c r="A20" s="15" t="s">
        <v>498</v>
      </c>
      <c r="B20" s="15" t="s">
        <v>601</v>
      </c>
      <c r="C20" s="15" t="s">
        <v>602</v>
      </c>
      <c r="D20" s="15" t="s">
        <v>501</v>
      </c>
      <c r="E20" s="15" t="s">
        <v>603</v>
      </c>
      <c r="F20" s="15"/>
      <c r="G20" s="15">
        <v>8</v>
      </c>
      <c r="H20" s="15"/>
      <c r="I20" s="15"/>
      <c r="J20" s="15"/>
      <c r="K20" s="17">
        <v>3000</v>
      </c>
      <c r="L20" s="18">
        <v>750</v>
      </c>
      <c r="M20" s="18">
        <v>400</v>
      </c>
      <c r="N20" s="18">
        <v>750</v>
      </c>
      <c r="O20" s="19">
        <f>(K20+L20+M20+N20)*G20</f>
        <v>39200</v>
      </c>
      <c r="P20" s="20">
        <v>30000</v>
      </c>
      <c r="Q20" s="21">
        <v>80000</v>
      </c>
      <c r="R20" s="18">
        <f>1000*G20</f>
        <v>8000</v>
      </c>
      <c r="S20" s="18">
        <f>(P20+Q20+R20)*0.1</f>
        <v>11800</v>
      </c>
      <c r="T20" s="18">
        <v>1500</v>
      </c>
      <c r="U20" s="22">
        <f t="shared" si="5"/>
        <v>131300</v>
      </c>
      <c r="V20" s="23">
        <f t="shared" si="6"/>
        <v>170500</v>
      </c>
      <c r="W20" s="24">
        <v>47117</v>
      </c>
      <c r="X20" s="26"/>
      <c r="Y20" s="26"/>
      <c r="Z20" s="26"/>
      <c r="AA20" s="25">
        <f>O20</f>
        <v>39200</v>
      </c>
      <c r="AB20" s="26"/>
      <c r="AC20" s="15"/>
      <c r="AD20" s="56">
        <f>U20/3</f>
        <v>43766.666666666664</v>
      </c>
      <c r="AE20" s="56">
        <f>U20/3</f>
        <v>43766.666666666664</v>
      </c>
      <c r="AF20" s="56">
        <f>U20/3</f>
        <v>43766.666666666664</v>
      </c>
      <c r="AG20" s="15"/>
      <c r="AH20" s="28"/>
      <c r="AI20" s="28"/>
      <c r="AJ20" s="28"/>
      <c r="AK20" s="28">
        <v>31.4</v>
      </c>
      <c r="AL20" s="28">
        <v>31.4</v>
      </c>
      <c r="AM20" s="29">
        <f t="shared" si="2"/>
        <v>62.8</v>
      </c>
      <c r="AN20" s="30">
        <f t="shared" si="3"/>
        <v>690.8</v>
      </c>
      <c r="AO20" s="61" t="s">
        <v>138</v>
      </c>
      <c r="AP20" s="61" t="s">
        <v>604</v>
      </c>
      <c r="AQ20" s="81"/>
      <c r="AR20" s="68" t="s">
        <v>138</v>
      </c>
      <c r="AS20" s="68" t="s">
        <v>505</v>
      </c>
      <c r="AT20" s="31"/>
      <c r="AU20" s="31" t="s">
        <v>605</v>
      </c>
    </row>
    <row r="21" spans="1:47" ht="67.75" hidden="1" x14ac:dyDescent="0.75">
      <c r="A21" s="15" t="s">
        <v>606</v>
      </c>
      <c r="B21" s="15" t="s">
        <v>607</v>
      </c>
      <c r="C21" s="15" t="s">
        <v>608</v>
      </c>
      <c r="D21" s="15" t="s">
        <v>441</v>
      </c>
      <c r="E21" s="15" t="s">
        <v>494</v>
      </c>
      <c r="F21" s="15"/>
      <c r="G21" s="15">
        <v>2</v>
      </c>
      <c r="H21" s="37"/>
      <c r="I21" s="37"/>
      <c r="J21" s="32" t="s">
        <v>576</v>
      </c>
      <c r="K21" s="17">
        <v>47500</v>
      </c>
      <c r="L21" s="18">
        <v>1000</v>
      </c>
      <c r="M21" s="18">
        <v>500</v>
      </c>
      <c r="N21" s="18">
        <v>1000</v>
      </c>
      <c r="O21" s="19">
        <f>(K21+L21+M21+N21)*G21</f>
        <v>100000</v>
      </c>
      <c r="P21" s="20"/>
      <c r="Q21" s="21"/>
      <c r="R21" s="18"/>
      <c r="S21" s="18">
        <f>O21*0.1</f>
        <v>10000</v>
      </c>
      <c r="T21" s="18">
        <v>1000</v>
      </c>
      <c r="U21" s="22">
        <f t="shared" si="5"/>
        <v>11000</v>
      </c>
      <c r="V21" s="23">
        <f t="shared" si="6"/>
        <v>111000</v>
      </c>
      <c r="W21" s="24">
        <v>46021</v>
      </c>
      <c r="X21" s="25">
        <f>O21</f>
        <v>100000</v>
      </c>
      <c r="Y21" s="26"/>
      <c r="Z21" s="26"/>
      <c r="AA21" s="26"/>
      <c r="AB21" s="26"/>
      <c r="AC21" s="27">
        <f>U21</f>
        <v>11000</v>
      </c>
      <c r="AD21" s="15"/>
      <c r="AE21" s="15"/>
      <c r="AF21" s="15"/>
      <c r="AG21" s="15"/>
      <c r="AH21" s="28">
        <v>7.9</v>
      </c>
      <c r="AI21" s="28">
        <v>7.9</v>
      </c>
      <c r="AJ21" s="28">
        <v>7.9</v>
      </c>
      <c r="AK21" s="28">
        <v>7.9</v>
      </c>
      <c r="AL21" s="28">
        <v>7.9</v>
      </c>
      <c r="AM21" s="29">
        <f t="shared" si="2"/>
        <v>39.5</v>
      </c>
      <c r="AN21" s="30">
        <f t="shared" si="3"/>
        <v>197.5</v>
      </c>
      <c r="AO21" s="61" t="s">
        <v>137</v>
      </c>
      <c r="AP21" s="61" t="s">
        <v>555</v>
      </c>
      <c r="AQ21" s="68" t="s">
        <v>137</v>
      </c>
      <c r="AR21" s="68" t="s">
        <v>137</v>
      </c>
      <c r="AS21" s="68" t="s">
        <v>609</v>
      </c>
      <c r="AT21" s="31"/>
      <c r="AU21" s="31" t="s">
        <v>610</v>
      </c>
    </row>
    <row r="22" spans="1:47" ht="67.75" hidden="1" x14ac:dyDescent="0.75">
      <c r="A22" s="15" t="s">
        <v>507</v>
      </c>
      <c r="B22" s="15" t="s">
        <v>611</v>
      </c>
      <c r="C22" s="15" t="s">
        <v>612</v>
      </c>
      <c r="D22" s="15" t="s">
        <v>510</v>
      </c>
      <c r="E22" s="15" t="s">
        <v>613</v>
      </c>
      <c r="F22" s="15">
        <v>6</v>
      </c>
      <c r="G22" s="15"/>
      <c r="H22" s="15"/>
      <c r="I22" s="15"/>
      <c r="J22" s="15"/>
      <c r="K22" s="89">
        <v>40000</v>
      </c>
      <c r="L22" s="18">
        <v>1000</v>
      </c>
      <c r="M22" s="18">
        <v>500</v>
      </c>
      <c r="N22" s="18">
        <v>1000</v>
      </c>
      <c r="O22" s="19">
        <f>(K22+L22+M22+N22)*F22</f>
        <v>255000</v>
      </c>
      <c r="P22" s="20">
        <v>55000</v>
      </c>
      <c r="Q22" s="21">
        <v>175000</v>
      </c>
      <c r="R22" s="18">
        <v>30000</v>
      </c>
      <c r="S22" s="18">
        <f>(P22+Q22+R22)*0.1</f>
        <v>26000</v>
      </c>
      <c r="T22" s="18">
        <v>3000</v>
      </c>
      <c r="U22" s="22">
        <f t="shared" si="5"/>
        <v>289000</v>
      </c>
      <c r="V22" s="23">
        <f t="shared" si="6"/>
        <v>544000</v>
      </c>
      <c r="W22" s="24">
        <v>47421</v>
      </c>
      <c r="X22" s="26"/>
      <c r="Y22" s="26"/>
      <c r="Z22" s="26"/>
      <c r="AA22" s="25"/>
      <c r="AB22" s="25">
        <f>O22</f>
        <v>255000</v>
      </c>
      <c r="AC22" s="15"/>
      <c r="AD22" s="15"/>
      <c r="AE22" s="27">
        <v>91100.666660000003</v>
      </c>
      <c r="AF22" s="27">
        <v>99133.000010000003</v>
      </c>
      <c r="AG22" s="27">
        <v>98766.333329999994</v>
      </c>
      <c r="AH22" s="28"/>
      <c r="AI22" s="28"/>
      <c r="AJ22" s="28"/>
      <c r="AK22" s="28"/>
      <c r="AL22" s="28">
        <v>101.1</v>
      </c>
      <c r="AM22" s="29">
        <v>101.1</v>
      </c>
      <c r="AN22" s="30">
        <v>2123.1</v>
      </c>
      <c r="AO22" s="61" t="s">
        <v>137</v>
      </c>
      <c r="AP22" s="81" t="s">
        <v>614</v>
      </c>
      <c r="AQ22" s="81"/>
      <c r="AR22" s="68" t="s">
        <v>138</v>
      </c>
      <c r="AS22" s="82" t="s">
        <v>207</v>
      </c>
      <c r="AT22" s="31"/>
      <c r="AU22" s="31" t="s">
        <v>615</v>
      </c>
    </row>
    <row r="23" spans="1:47" ht="67.75" hidden="1" x14ac:dyDescent="0.75">
      <c r="A23" s="15" t="s">
        <v>490</v>
      </c>
      <c r="B23" s="15" t="s">
        <v>616</v>
      </c>
      <c r="C23" s="15" t="s">
        <v>617</v>
      </c>
      <c r="D23" s="15" t="s">
        <v>441</v>
      </c>
      <c r="E23" s="15" t="s">
        <v>494</v>
      </c>
      <c r="F23" s="15"/>
      <c r="G23" s="15">
        <v>6</v>
      </c>
      <c r="H23" s="15"/>
      <c r="I23" s="15"/>
      <c r="J23" s="15"/>
      <c r="K23" s="17"/>
      <c r="L23" s="18"/>
      <c r="M23" s="18"/>
      <c r="N23" s="18"/>
      <c r="O23" s="19">
        <f>((K23)+(L23*5)+(M23*3)+(N23*5))*G23</f>
        <v>0</v>
      </c>
      <c r="P23" s="93">
        <v>25000</v>
      </c>
      <c r="Q23" s="21">
        <v>60000</v>
      </c>
      <c r="R23" s="18">
        <f>1000*G23</f>
        <v>6000</v>
      </c>
      <c r="S23" s="18">
        <f>(P23+Q23+R23)*0.1</f>
        <v>9100</v>
      </c>
      <c r="T23" s="18">
        <v>1000</v>
      </c>
      <c r="U23" s="22">
        <f t="shared" si="5"/>
        <v>101100</v>
      </c>
      <c r="V23" s="23">
        <f t="shared" si="6"/>
        <v>101100</v>
      </c>
      <c r="W23" s="24">
        <v>46324</v>
      </c>
      <c r="X23" s="25"/>
      <c r="Y23" s="25"/>
      <c r="Z23" s="26"/>
      <c r="AA23" s="26"/>
      <c r="AB23" s="26"/>
      <c r="AC23" s="27">
        <f>U23/2</f>
        <v>50550</v>
      </c>
      <c r="AD23" s="27">
        <f>U23/2</f>
        <v>50550</v>
      </c>
      <c r="AE23" s="15"/>
      <c r="AF23" s="15"/>
      <c r="AG23" s="15"/>
      <c r="AH23" s="28"/>
      <c r="AI23" s="28">
        <v>23.6</v>
      </c>
      <c r="AJ23" s="28">
        <v>23.6</v>
      </c>
      <c r="AK23" s="28">
        <v>23.6</v>
      </c>
      <c r="AL23" s="28">
        <v>23.6</v>
      </c>
      <c r="AM23" s="29">
        <f>SUM(AH23:AL23)</f>
        <v>94.4</v>
      </c>
      <c r="AN23" s="30">
        <f>AM23+(AL23*20)</f>
        <v>566.4</v>
      </c>
      <c r="AO23" s="61" t="s">
        <v>137</v>
      </c>
      <c r="AP23" s="81" t="s">
        <v>599</v>
      </c>
      <c r="AQ23" s="68" t="s">
        <v>137</v>
      </c>
      <c r="AR23" s="68" t="s">
        <v>137</v>
      </c>
      <c r="AS23" s="82" t="s">
        <v>618</v>
      </c>
      <c r="AT23" s="31"/>
      <c r="AU23" s="31" t="s">
        <v>557</v>
      </c>
    </row>
    <row r="24" spans="1:47" ht="27.25" hidden="1" x14ac:dyDescent="0.75">
      <c r="A24" s="15" t="s">
        <v>490</v>
      </c>
      <c r="B24" s="15" t="s">
        <v>619</v>
      </c>
      <c r="C24" s="15" t="s">
        <v>620</v>
      </c>
      <c r="D24" s="15" t="s">
        <v>621</v>
      </c>
      <c r="E24" s="15" t="s">
        <v>494</v>
      </c>
      <c r="F24" s="15"/>
      <c r="G24" s="15">
        <v>2</v>
      </c>
      <c r="H24" s="15"/>
      <c r="I24" s="15"/>
      <c r="J24" s="15" t="s">
        <v>576</v>
      </c>
      <c r="K24" s="17">
        <v>47500</v>
      </c>
      <c r="L24" s="18">
        <v>1000</v>
      </c>
      <c r="M24" s="18">
        <v>500</v>
      </c>
      <c r="N24" s="18">
        <v>1000</v>
      </c>
      <c r="O24" s="19">
        <v>100000</v>
      </c>
      <c r="P24" s="93"/>
      <c r="Q24" s="21"/>
      <c r="R24" s="18"/>
      <c r="S24" s="18">
        <v>10000</v>
      </c>
      <c r="T24" s="18">
        <v>1000</v>
      </c>
      <c r="U24" s="22">
        <v>11000</v>
      </c>
      <c r="V24" s="23">
        <v>111000</v>
      </c>
      <c r="W24" s="24">
        <v>46021</v>
      </c>
      <c r="X24" s="25">
        <v>100000</v>
      </c>
      <c r="Y24" s="25"/>
      <c r="Z24" s="26"/>
      <c r="AA24" s="26"/>
      <c r="AB24" s="26"/>
      <c r="AC24" s="27">
        <v>11000</v>
      </c>
      <c r="AD24" s="27"/>
      <c r="AE24" s="15"/>
      <c r="AF24" s="15"/>
      <c r="AG24" s="15"/>
      <c r="AH24" s="28">
        <v>7.9</v>
      </c>
      <c r="AI24" s="28">
        <v>7.9</v>
      </c>
      <c r="AJ24" s="28">
        <v>7.9</v>
      </c>
      <c r="AK24" s="28">
        <v>7.9</v>
      </c>
      <c r="AL24" s="28">
        <v>7.9</v>
      </c>
      <c r="AM24" s="29">
        <f t="shared" ref="AM24:AM25" si="7">SUM(AH24:AL24)</f>
        <v>39.5</v>
      </c>
      <c r="AN24" s="30">
        <f t="shared" ref="AN24:AN25" si="8">AM24+(AL24*20)</f>
        <v>197.5</v>
      </c>
      <c r="AO24" s="61" t="s">
        <v>137</v>
      </c>
      <c r="AP24" s="81" t="s">
        <v>622</v>
      </c>
      <c r="AQ24" s="68"/>
      <c r="AR24" s="68" t="s">
        <v>137</v>
      </c>
      <c r="AS24" s="82" t="s">
        <v>623</v>
      </c>
      <c r="AT24" s="31"/>
      <c r="AU24" s="31"/>
    </row>
    <row r="25" spans="1:47" ht="27.25" x14ac:dyDescent="0.75">
      <c r="A25" s="15" t="s">
        <v>507</v>
      </c>
      <c r="B25" s="15" t="s">
        <v>624</v>
      </c>
      <c r="C25" s="15" t="s">
        <v>625</v>
      </c>
      <c r="D25" s="15" t="s">
        <v>510</v>
      </c>
      <c r="E25" s="15" t="s">
        <v>626</v>
      </c>
      <c r="F25" s="15"/>
      <c r="G25" s="15">
        <v>2</v>
      </c>
      <c r="H25" s="15"/>
      <c r="I25" s="15"/>
      <c r="J25" s="15"/>
      <c r="K25" s="17">
        <v>3000</v>
      </c>
      <c r="L25" s="18">
        <v>750</v>
      </c>
      <c r="M25" s="18">
        <v>400</v>
      </c>
      <c r="N25" s="18">
        <v>750</v>
      </c>
      <c r="O25" s="19">
        <v>9800</v>
      </c>
      <c r="P25" s="93">
        <v>20000</v>
      </c>
      <c r="Q25" s="21">
        <v>50000</v>
      </c>
      <c r="R25" s="18">
        <v>2000</v>
      </c>
      <c r="S25" s="18">
        <v>7200</v>
      </c>
      <c r="T25" s="18">
        <v>1000</v>
      </c>
      <c r="U25" s="22">
        <v>80200</v>
      </c>
      <c r="V25" s="23">
        <v>90000</v>
      </c>
      <c r="W25" s="24">
        <v>46386</v>
      </c>
      <c r="X25" s="25"/>
      <c r="Y25" s="25">
        <v>9800</v>
      </c>
      <c r="Z25" s="26"/>
      <c r="AA25" s="26"/>
      <c r="AB25" s="26"/>
      <c r="AC25" s="27">
        <v>41859</v>
      </c>
      <c r="AD25" s="27">
        <v>38341</v>
      </c>
      <c r="AE25" s="15"/>
      <c r="AF25" s="15"/>
      <c r="AG25" s="15"/>
      <c r="AH25" s="28"/>
      <c r="AI25" s="28">
        <v>7.9</v>
      </c>
      <c r="AJ25" s="28">
        <v>7.9</v>
      </c>
      <c r="AK25" s="28">
        <v>7.9</v>
      </c>
      <c r="AL25" s="28">
        <v>7.9</v>
      </c>
      <c r="AM25" s="29">
        <f t="shared" si="7"/>
        <v>31.6</v>
      </c>
      <c r="AN25" s="30">
        <f t="shared" si="8"/>
        <v>189.6</v>
      </c>
      <c r="AO25" s="61" t="s">
        <v>138</v>
      </c>
      <c r="AP25" s="81" t="s">
        <v>614</v>
      </c>
      <c r="AQ25" s="68"/>
      <c r="AR25" s="68" t="s">
        <v>138</v>
      </c>
      <c r="AS25" s="82" t="s">
        <v>627</v>
      </c>
      <c r="AT25" s="31"/>
      <c r="AU25" s="31"/>
    </row>
    <row r="26" spans="1:47" ht="81.25" x14ac:dyDescent="0.75">
      <c r="A26" s="15" t="s">
        <v>498</v>
      </c>
      <c r="B26" s="15" t="s">
        <v>628</v>
      </c>
      <c r="C26" s="15" t="s">
        <v>629</v>
      </c>
      <c r="D26" s="15" t="s">
        <v>501</v>
      </c>
      <c r="E26" s="15" t="s">
        <v>603</v>
      </c>
      <c r="F26" s="15"/>
      <c r="G26" s="15">
        <v>8</v>
      </c>
      <c r="H26" s="15"/>
      <c r="I26" s="15"/>
      <c r="J26" s="15"/>
      <c r="K26" s="17">
        <v>3000</v>
      </c>
      <c r="L26" s="18">
        <v>750</v>
      </c>
      <c r="M26" s="18">
        <v>400</v>
      </c>
      <c r="N26" s="18">
        <v>750</v>
      </c>
      <c r="O26" s="19">
        <f t="shared" ref="O26:O35" si="9">(K26+L26+M26+N26)*G26</f>
        <v>39200</v>
      </c>
      <c r="P26" s="20">
        <v>30000</v>
      </c>
      <c r="Q26" s="21">
        <v>80000</v>
      </c>
      <c r="R26" s="18">
        <f>1000*G26</f>
        <v>8000</v>
      </c>
      <c r="S26" s="18">
        <f t="shared" ref="S26:S36" si="10">(P26+Q26+R26)*0.1</f>
        <v>11800</v>
      </c>
      <c r="T26" s="18">
        <v>1500</v>
      </c>
      <c r="U26" s="22">
        <f t="shared" ref="U26:U36" si="11">P26+Q26+R26+S26+T26</f>
        <v>131300</v>
      </c>
      <c r="V26" s="23">
        <f t="shared" ref="V26:V36" si="12">O26+U26</f>
        <v>170500</v>
      </c>
      <c r="W26" s="24">
        <v>47117</v>
      </c>
      <c r="X26" s="26"/>
      <c r="Y26" s="26"/>
      <c r="Z26" s="26"/>
      <c r="AA26" s="25">
        <f>O26</f>
        <v>39200</v>
      </c>
      <c r="AB26" s="26"/>
      <c r="AC26" s="15"/>
      <c r="AD26" s="56">
        <f>U26/3</f>
        <v>43766.666666666664</v>
      </c>
      <c r="AE26" s="56">
        <f>U26/3</f>
        <v>43766.666666666664</v>
      </c>
      <c r="AF26" s="56">
        <f>U26/3</f>
        <v>43766.666666666664</v>
      </c>
      <c r="AG26" s="15"/>
      <c r="AH26" s="28"/>
      <c r="AI26" s="28"/>
      <c r="AJ26" s="28"/>
      <c r="AK26" s="28">
        <v>31.4</v>
      </c>
      <c r="AL26" s="28">
        <v>31.4</v>
      </c>
      <c r="AM26" s="29">
        <f t="shared" ref="AM26:AM51" si="13">SUM(AH26:AL26)</f>
        <v>62.8</v>
      </c>
      <c r="AN26" s="30">
        <f t="shared" ref="AN26:AN61" si="14">AM26+(AL26*20)</f>
        <v>690.8</v>
      </c>
      <c r="AO26" s="61" t="s">
        <v>138</v>
      </c>
      <c r="AP26" s="81" t="s">
        <v>604</v>
      </c>
      <c r="AQ26" s="81"/>
      <c r="AR26" s="68" t="s">
        <v>138</v>
      </c>
      <c r="AS26" s="82" t="s">
        <v>220</v>
      </c>
      <c r="AT26" s="31"/>
      <c r="AU26" s="31" t="s">
        <v>630</v>
      </c>
    </row>
    <row r="27" spans="1:47" ht="67.75" hidden="1" x14ac:dyDescent="0.75">
      <c r="A27" s="15" t="s">
        <v>631</v>
      </c>
      <c r="B27" s="15" t="s">
        <v>632</v>
      </c>
      <c r="C27" s="15" t="s">
        <v>633</v>
      </c>
      <c r="D27" s="15" t="s">
        <v>634</v>
      </c>
      <c r="E27" s="15" t="s">
        <v>635</v>
      </c>
      <c r="F27" s="15"/>
      <c r="G27" s="37">
        <v>4</v>
      </c>
      <c r="H27" s="37"/>
      <c r="I27" s="37"/>
      <c r="J27" s="16"/>
      <c r="K27" s="17">
        <v>3000</v>
      </c>
      <c r="L27" s="18">
        <v>750</v>
      </c>
      <c r="M27" s="18">
        <v>400</v>
      </c>
      <c r="N27" s="18">
        <v>750</v>
      </c>
      <c r="O27" s="19">
        <f t="shared" si="9"/>
        <v>19600</v>
      </c>
      <c r="P27" s="20">
        <v>15000</v>
      </c>
      <c r="Q27" s="21">
        <v>50000</v>
      </c>
      <c r="R27" s="18">
        <f>1000*G27</f>
        <v>4000</v>
      </c>
      <c r="S27" s="18">
        <f t="shared" si="10"/>
        <v>6900</v>
      </c>
      <c r="T27" s="18">
        <v>1000</v>
      </c>
      <c r="U27" s="22">
        <f t="shared" si="11"/>
        <v>76900</v>
      </c>
      <c r="V27" s="23">
        <f t="shared" si="12"/>
        <v>96500</v>
      </c>
      <c r="W27" s="24">
        <v>46386</v>
      </c>
      <c r="X27" s="25"/>
      <c r="Y27" s="25">
        <f>O27</f>
        <v>19600</v>
      </c>
      <c r="Z27" s="26"/>
      <c r="AA27" s="26"/>
      <c r="AB27" s="26"/>
      <c r="AC27" s="27">
        <f>U27/2</f>
        <v>38450</v>
      </c>
      <c r="AD27" s="27">
        <f>U27/2</f>
        <v>38450</v>
      </c>
      <c r="AE27" s="15"/>
      <c r="AF27" s="15"/>
      <c r="AG27" s="15"/>
      <c r="AH27" s="28"/>
      <c r="AI27" s="28">
        <v>14.8</v>
      </c>
      <c r="AJ27" s="28">
        <v>14.8</v>
      </c>
      <c r="AK27" s="28">
        <v>14.8</v>
      </c>
      <c r="AL27" s="28">
        <v>14.8</v>
      </c>
      <c r="AM27" s="29">
        <f t="shared" si="13"/>
        <v>59.2</v>
      </c>
      <c r="AN27" s="30">
        <f t="shared" si="14"/>
        <v>355.2</v>
      </c>
      <c r="AO27" s="61" t="s">
        <v>137</v>
      </c>
      <c r="AP27" s="81" t="s">
        <v>636</v>
      </c>
      <c r="AQ27" s="68"/>
      <c r="AR27" s="68" t="s">
        <v>137</v>
      </c>
      <c r="AS27" s="82" t="s">
        <v>637</v>
      </c>
      <c r="AT27" s="31"/>
      <c r="AU27" s="31" t="s">
        <v>638</v>
      </c>
    </row>
    <row r="28" spans="1:47" ht="67.75" hidden="1" x14ac:dyDescent="0.75">
      <c r="A28" s="15" t="s">
        <v>631</v>
      </c>
      <c r="B28" s="15" t="s">
        <v>639</v>
      </c>
      <c r="C28" s="88" t="s">
        <v>640</v>
      </c>
      <c r="D28" s="15" t="s">
        <v>634</v>
      </c>
      <c r="E28" s="15" t="s">
        <v>641</v>
      </c>
      <c r="F28" s="15"/>
      <c r="G28" s="37">
        <v>6</v>
      </c>
      <c r="H28" s="37">
        <v>1</v>
      </c>
      <c r="I28" s="37"/>
      <c r="J28" s="16"/>
      <c r="K28" s="17">
        <v>4500</v>
      </c>
      <c r="L28" s="18">
        <v>1000</v>
      </c>
      <c r="M28" s="18">
        <v>500</v>
      </c>
      <c r="N28" s="18">
        <v>1000</v>
      </c>
      <c r="O28" s="19">
        <f t="shared" si="9"/>
        <v>42000</v>
      </c>
      <c r="P28" s="20">
        <v>25000</v>
      </c>
      <c r="Q28" s="21">
        <v>65000</v>
      </c>
      <c r="R28" s="18">
        <v>7000</v>
      </c>
      <c r="S28" s="18">
        <f t="shared" si="10"/>
        <v>9700</v>
      </c>
      <c r="T28" s="18">
        <v>1000</v>
      </c>
      <c r="U28" s="22">
        <f t="shared" si="11"/>
        <v>107700</v>
      </c>
      <c r="V28" s="23">
        <f t="shared" si="12"/>
        <v>149700</v>
      </c>
      <c r="W28" s="24">
        <v>46386</v>
      </c>
      <c r="X28" s="25"/>
      <c r="Y28" s="25">
        <f>O28</f>
        <v>42000</v>
      </c>
      <c r="Z28" s="26"/>
      <c r="AA28" s="26"/>
      <c r="AB28" s="26"/>
      <c r="AC28" s="27">
        <f>U28/2</f>
        <v>53850</v>
      </c>
      <c r="AD28" s="27">
        <f>U28/2</f>
        <v>53850</v>
      </c>
      <c r="AE28" s="15"/>
      <c r="AF28" s="15"/>
      <c r="AG28" s="15"/>
      <c r="AH28" s="28"/>
      <c r="AI28" s="28">
        <v>25.9</v>
      </c>
      <c r="AJ28" s="28">
        <v>25.9</v>
      </c>
      <c r="AK28" s="28">
        <v>25.9</v>
      </c>
      <c r="AL28" s="28">
        <v>25.9</v>
      </c>
      <c r="AM28" s="29">
        <f t="shared" si="13"/>
        <v>103.6</v>
      </c>
      <c r="AN28" s="30">
        <f t="shared" si="14"/>
        <v>621.6</v>
      </c>
      <c r="AO28" s="61" t="s">
        <v>137</v>
      </c>
      <c r="AP28" s="81" t="s">
        <v>642</v>
      </c>
      <c r="AQ28" s="68"/>
      <c r="AR28" s="68" t="s">
        <v>137</v>
      </c>
      <c r="AS28" s="82" t="s">
        <v>643</v>
      </c>
      <c r="AT28" s="31"/>
      <c r="AU28" s="31" t="s">
        <v>644</v>
      </c>
    </row>
    <row r="29" spans="1:47" ht="94.75" x14ac:dyDescent="0.75">
      <c r="A29" s="15" t="s">
        <v>645</v>
      </c>
      <c r="B29" s="15" t="s">
        <v>646</v>
      </c>
      <c r="C29" s="15" t="s">
        <v>647</v>
      </c>
      <c r="D29" s="15" t="s">
        <v>634</v>
      </c>
      <c r="E29" s="15" t="s">
        <v>517</v>
      </c>
      <c r="F29" s="15"/>
      <c r="G29" s="37">
        <v>2</v>
      </c>
      <c r="H29" s="37"/>
      <c r="I29" s="37"/>
      <c r="J29" s="16"/>
      <c r="K29" s="17">
        <v>4500</v>
      </c>
      <c r="L29" s="18">
        <v>1000</v>
      </c>
      <c r="M29" s="18">
        <v>500</v>
      </c>
      <c r="N29" s="18">
        <v>1000</v>
      </c>
      <c r="O29" s="19">
        <f t="shared" si="9"/>
        <v>14000</v>
      </c>
      <c r="P29" s="20">
        <v>10000</v>
      </c>
      <c r="Q29" s="21">
        <v>75000</v>
      </c>
      <c r="R29" s="18">
        <v>2000</v>
      </c>
      <c r="S29" s="18">
        <f t="shared" si="10"/>
        <v>8700</v>
      </c>
      <c r="T29" s="18">
        <v>1000</v>
      </c>
      <c r="U29" s="22">
        <f t="shared" si="11"/>
        <v>96700</v>
      </c>
      <c r="V29" s="23">
        <f t="shared" si="12"/>
        <v>110700</v>
      </c>
      <c r="W29" s="24">
        <v>46386</v>
      </c>
      <c r="X29" s="25"/>
      <c r="Y29" s="25">
        <f>O29</f>
        <v>14000</v>
      </c>
      <c r="Z29" s="26"/>
      <c r="AA29" s="26"/>
      <c r="AB29" s="26"/>
      <c r="AC29" s="27">
        <f>U29/2</f>
        <v>48350</v>
      </c>
      <c r="AD29" s="27">
        <f>U29/2</f>
        <v>48350</v>
      </c>
      <c r="AE29" s="15"/>
      <c r="AF29" s="15"/>
      <c r="AG29" s="15"/>
      <c r="AH29" s="28"/>
      <c r="AI29" s="28">
        <v>7.4</v>
      </c>
      <c r="AJ29" s="28">
        <v>7.4</v>
      </c>
      <c r="AK29" s="28">
        <v>7.4</v>
      </c>
      <c r="AL29" s="28">
        <v>7.4</v>
      </c>
      <c r="AM29" s="29">
        <f t="shared" si="13"/>
        <v>29.6</v>
      </c>
      <c r="AN29" s="30">
        <f t="shared" si="14"/>
        <v>177.6</v>
      </c>
      <c r="AO29" s="61" t="s">
        <v>138</v>
      </c>
      <c r="AP29" s="81" t="s">
        <v>648</v>
      </c>
      <c r="AQ29" s="68" t="s">
        <v>137</v>
      </c>
      <c r="AR29" s="68" t="s">
        <v>137</v>
      </c>
      <c r="AS29" s="82" t="s">
        <v>637</v>
      </c>
      <c r="AT29" s="31" t="s">
        <v>137</v>
      </c>
      <c r="AU29" s="31" t="s">
        <v>649</v>
      </c>
    </row>
    <row r="30" spans="1:47" ht="67.75" hidden="1" x14ac:dyDescent="0.75">
      <c r="A30" s="15" t="s">
        <v>490</v>
      </c>
      <c r="B30" s="15" t="s">
        <v>650</v>
      </c>
      <c r="C30" s="15" t="s">
        <v>651</v>
      </c>
      <c r="D30" s="15" t="s">
        <v>652</v>
      </c>
      <c r="E30" s="15" t="s">
        <v>653</v>
      </c>
      <c r="F30" s="15"/>
      <c r="G30" s="40">
        <v>2</v>
      </c>
      <c r="H30" s="28"/>
      <c r="I30" s="28"/>
      <c r="J30" s="32"/>
      <c r="K30" s="17">
        <v>3000</v>
      </c>
      <c r="L30" s="18">
        <v>750</v>
      </c>
      <c r="M30" s="18">
        <v>400</v>
      </c>
      <c r="N30" s="18">
        <v>750</v>
      </c>
      <c r="O30" s="19">
        <f t="shared" si="9"/>
        <v>9800</v>
      </c>
      <c r="P30" s="20">
        <v>15000</v>
      </c>
      <c r="Q30" s="21">
        <v>60000</v>
      </c>
      <c r="R30" s="18">
        <v>2000</v>
      </c>
      <c r="S30" s="18">
        <f t="shared" si="10"/>
        <v>7700</v>
      </c>
      <c r="T30" s="18">
        <v>1000</v>
      </c>
      <c r="U30" s="22">
        <f t="shared" si="11"/>
        <v>85700</v>
      </c>
      <c r="V30" s="23">
        <f t="shared" si="12"/>
        <v>95500</v>
      </c>
      <c r="W30" s="24">
        <v>46386</v>
      </c>
      <c r="X30" s="26"/>
      <c r="Y30" s="25">
        <f>O30</f>
        <v>9800</v>
      </c>
      <c r="Z30" s="26"/>
      <c r="AA30" s="26"/>
      <c r="AB30" s="26"/>
      <c r="AC30" s="27">
        <f>U30/2</f>
        <v>42850</v>
      </c>
      <c r="AD30" s="27">
        <f>U30/2</f>
        <v>42850</v>
      </c>
      <c r="AE30" s="15"/>
      <c r="AF30" s="15"/>
      <c r="AG30" s="15"/>
      <c r="AH30" s="28"/>
      <c r="AI30" s="28">
        <v>7.9</v>
      </c>
      <c r="AJ30" s="28">
        <v>7.9</v>
      </c>
      <c r="AK30" s="28">
        <v>7.9</v>
      </c>
      <c r="AL30" s="28">
        <v>7.9</v>
      </c>
      <c r="AM30" s="29">
        <f t="shared" si="13"/>
        <v>31.6</v>
      </c>
      <c r="AN30" s="30">
        <f t="shared" si="14"/>
        <v>189.6</v>
      </c>
      <c r="AO30" s="61" t="s">
        <v>137</v>
      </c>
      <c r="AP30" s="81" t="s">
        <v>654</v>
      </c>
      <c r="AQ30" s="68" t="s">
        <v>137</v>
      </c>
      <c r="AR30" s="68" t="s">
        <v>137</v>
      </c>
      <c r="AS30" s="68" t="s">
        <v>655</v>
      </c>
      <c r="AT30" s="31" t="s">
        <v>137</v>
      </c>
      <c r="AU30" s="31" t="s">
        <v>656</v>
      </c>
    </row>
    <row r="31" spans="1:47" ht="67.75" x14ac:dyDescent="0.75">
      <c r="A31" s="15" t="s">
        <v>567</v>
      </c>
      <c r="B31" s="15" t="s">
        <v>657</v>
      </c>
      <c r="C31" s="15" t="s">
        <v>658</v>
      </c>
      <c r="D31" s="15" t="s">
        <v>501</v>
      </c>
      <c r="E31" s="15" t="s">
        <v>659</v>
      </c>
      <c r="F31" s="15"/>
      <c r="G31" s="15">
        <v>8</v>
      </c>
      <c r="H31" s="15"/>
      <c r="I31" s="15"/>
      <c r="J31" s="15"/>
      <c r="K31" s="17">
        <v>3000</v>
      </c>
      <c r="L31" s="18">
        <v>750</v>
      </c>
      <c r="M31" s="18">
        <v>400</v>
      </c>
      <c r="N31" s="18">
        <v>750</v>
      </c>
      <c r="O31" s="19">
        <f t="shared" si="9"/>
        <v>39200</v>
      </c>
      <c r="P31" s="20">
        <v>30000</v>
      </c>
      <c r="Q31" s="21">
        <v>80000</v>
      </c>
      <c r="R31" s="18">
        <f>1000*G31</f>
        <v>8000</v>
      </c>
      <c r="S31" s="18">
        <f t="shared" si="10"/>
        <v>11800</v>
      </c>
      <c r="T31" s="18">
        <v>1500</v>
      </c>
      <c r="U31" s="22">
        <f t="shared" si="11"/>
        <v>131300</v>
      </c>
      <c r="V31" s="23">
        <f t="shared" si="12"/>
        <v>170500</v>
      </c>
      <c r="W31" s="24">
        <v>46751</v>
      </c>
      <c r="X31" s="26"/>
      <c r="Y31" s="26"/>
      <c r="Z31" s="25">
        <f>O31</f>
        <v>39200</v>
      </c>
      <c r="AA31" s="25"/>
      <c r="AB31" s="26"/>
      <c r="AC31" s="56">
        <f>U31/3</f>
        <v>43766.666666666664</v>
      </c>
      <c r="AD31" s="56">
        <f>U31/3</f>
        <v>43766.666666666664</v>
      </c>
      <c r="AE31" s="56">
        <f>U31/3</f>
        <v>43766.666666666664</v>
      </c>
      <c r="AF31" s="15"/>
      <c r="AG31" s="15"/>
      <c r="AH31" s="28"/>
      <c r="AI31" s="28"/>
      <c r="AJ31" s="28">
        <v>31.4</v>
      </c>
      <c r="AK31" s="28">
        <v>31.4</v>
      </c>
      <c r="AL31" s="28">
        <v>31.4</v>
      </c>
      <c r="AM31" s="29">
        <f t="shared" si="13"/>
        <v>94.199999999999989</v>
      </c>
      <c r="AN31" s="30">
        <f t="shared" si="14"/>
        <v>722.2</v>
      </c>
      <c r="AO31" s="61" t="s">
        <v>138</v>
      </c>
      <c r="AP31" s="81" t="s">
        <v>660</v>
      </c>
      <c r="AQ31" s="81"/>
      <c r="AR31" s="68" t="s">
        <v>138</v>
      </c>
      <c r="AS31" s="82" t="s">
        <v>309</v>
      </c>
      <c r="AT31" s="31"/>
      <c r="AU31" s="31" t="s">
        <v>661</v>
      </c>
    </row>
    <row r="32" spans="1:47" ht="67.75" x14ac:dyDescent="0.75">
      <c r="A32" s="15" t="s">
        <v>567</v>
      </c>
      <c r="B32" s="15" t="s">
        <v>662</v>
      </c>
      <c r="C32" s="15" t="s">
        <v>663</v>
      </c>
      <c r="D32" s="15" t="s">
        <v>501</v>
      </c>
      <c r="E32" s="15" t="s">
        <v>570</v>
      </c>
      <c r="F32" s="15"/>
      <c r="G32" s="15">
        <v>4</v>
      </c>
      <c r="H32" s="15"/>
      <c r="I32" s="15"/>
      <c r="J32" s="15"/>
      <c r="K32" s="17">
        <v>3000</v>
      </c>
      <c r="L32" s="18">
        <v>750</v>
      </c>
      <c r="M32" s="18">
        <v>400</v>
      </c>
      <c r="N32" s="18">
        <v>750</v>
      </c>
      <c r="O32" s="19">
        <f t="shared" si="9"/>
        <v>19600</v>
      </c>
      <c r="P32" s="20">
        <v>20000</v>
      </c>
      <c r="Q32" s="21">
        <v>65000</v>
      </c>
      <c r="R32" s="18">
        <v>4000</v>
      </c>
      <c r="S32" s="18">
        <f t="shared" si="10"/>
        <v>8900</v>
      </c>
      <c r="T32" s="18">
        <v>1500</v>
      </c>
      <c r="U32" s="22">
        <f t="shared" si="11"/>
        <v>99400</v>
      </c>
      <c r="V32" s="23">
        <f t="shared" si="12"/>
        <v>119000</v>
      </c>
      <c r="W32" s="24">
        <v>46751</v>
      </c>
      <c r="X32" s="26"/>
      <c r="Y32" s="26"/>
      <c r="Z32" s="25">
        <f>O32</f>
        <v>19600</v>
      </c>
      <c r="AA32" s="25"/>
      <c r="AB32" s="26"/>
      <c r="AC32" s="56">
        <f>U32/3</f>
        <v>33133.333333333336</v>
      </c>
      <c r="AD32" s="56">
        <f>U32/3</f>
        <v>33133.333333333336</v>
      </c>
      <c r="AE32" s="56">
        <f>U32/3</f>
        <v>33133.333333333336</v>
      </c>
      <c r="AF32" s="15"/>
      <c r="AG32" s="15"/>
      <c r="AH32" s="28"/>
      <c r="AI32" s="28"/>
      <c r="AJ32" s="28">
        <v>15.7</v>
      </c>
      <c r="AK32" s="28">
        <v>15.7</v>
      </c>
      <c r="AL32" s="28">
        <v>15.7</v>
      </c>
      <c r="AM32" s="29">
        <f t="shared" si="13"/>
        <v>47.099999999999994</v>
      </c>
      <c r="AN32" s="30">
        <f t="shared" si="14"/>
        <v>361.1</v>
      </c>
      <c r="AO32" s="61" t="s">
        <v>138</v>
      </c>
      <c r="AP32" s="81" t="s">
        <v>664</v>
      </c>
      <c r="AQ32" s="81"/>
      <c r="AR32" s="68" t="s">
        <v>138</v>
      </c>
      <c r="AS32" s="82" t="s">
        <v>209</v>
      </c>
      <c r="AT32" s="31"/>
      <c r="AU32" s="31" t="s">
        <v>615</v>
      </c>
    </row>
    <row r="33" spans="1:47" ht="67.75" hidden="1" x14ac:dyDescent="0.75">
      <c r="A33" s="15" t="s">
        <v>498</v>
      </c>
      <c r="B33" s="15" t="s">
        <v>665</v>
      </c>
      <c r="C33" s="15" t="s">
        <v>666</v>
      </c>
      <c r="D33" s="15" t="s">
        <v>501</v>
      </c>
      <c r="E33" s="15" t="s">
        <v>502</v>
      </c>
      <c r="F33" s="15"/>
      <c r="G33" s="15">
        <v>4</v>
      </c>
      <c r="H33" s="15"/>
      <c r="I33" s="15"/>
      <c r="J33" s="15"/>
      <c r="K33" s="17">
        <v>3000</v>
      </c>
      <c r="L33" s="18">
        <v>750</v>
      </c>
      <c r="M33" s="18">
        <v>400</v>
      </c>
      <c r="N33" s="18">
        <v>750</v>
      </c>
      <c r="O33" s="19">
        <f t="shared" si="9"/>
        <v>19600</v>
      </c>
      <c r="P33" s="20">
        <v>20000</v>
      </c>
      <c r="Q33" s="21">
        <v>65000</v>
      </c>
      <c r="R33" s="18">
        <v>4000</v>
      </c>
      <c r="S33" s="18">
        <f t="shared" si="10"/>
        <v>8900</v>
      </c>
      <c r="T33" s="18">
        <v>1500</v>
      </c>
      <c r="U33" s="22">
        <f t="shared" si="11"/>
        <v>99400</v>
      </c>
      <c r="V33" s="23">
        <f t="shared" si="12"/>
        <v>119000</v>
      </c>
      <c r="W33" s="24">
        <v>47117</v>
      </c>
      <c r="X33" s="26"/>
      <c r="Y33" s="26"/>
      <c r="Z33" s="26"/>
      <c r="AA33" s="25">
        <f>O33</f>
        <v>19600</v>
      </c>
      <c r="AB33" s="26"/>
      <c r="AC33" s="15"/>
      <c r="AD33" s="27">
        <f>U33/3</f>
        <v>33133.333333333336</v>
      </c>
      <c r="AE33" s="27">
        <f>U33/3</f>
        <v>33133.333333333336</v>
      </c>
      <c r="AF33" s="56">
        <f>U33/3</f>
        <v>33133.333333333336</v>
      </c>
      <c r="AG33" s="15"/>
      <c r="AH33" s="28"/>
      <c r="AI33" s="28"/>
      <c r="AJ33" s="28"/>
      <c r="AK33" s="28">
        <v>15.7</v>
      </c>
      <c r="AL33" s="28">
        <v>15.7</v>
      </c>
      <c r="AM33" s="29">
        <f t="shared" si="13"/>
        <v>31.4</v>
      </c>
      <c r="AN33" s="30">
        <f t="shared" si="14"/>
        <v>345.4</v>
      </c>
      <c r="AO33" s="61" t="s">
        <v>137</v>
      </c>
      <c r="AP33" s="61" t="s">
        <v>667</v>
      </c>
      <c r="AQ33" s="81"/>
      <c r="AR33" s="68" t="s">
        <v>138</v>
      </c>
      <c r="AS33" s="68" t="s">
        <v>668</v>
      </c>
      <c r="AT33" s="31"/>
      <c r="AU33" s="31" t="s">
        <v>536</v>
      </c>
    </row>
    <row r="34" spans="1:47" ht="27.25" x14ac:dyDescent="0.75">
      <c r="A34" s="15" t="s">
        <v>507</v>
      </c>
      <c r="B34" s="15" t="s">
        <v>669</v>
      </c>
      <c r="C34" s="109" t="s">
        <v>670</v>
      </c>
      <c r="D34" s="15" t="s">
        <v>510</v>
      </c>
      <c r="E34" s="15" t="s">
        <v>635</v>
      </c>
      <c r="F34" s="15"/>
      <c r="G34" s="15">
        <v>4</v>
      </c>
      <c r="H34" s="15"/>
      <c r="I34" s="15"/>
      <c r="J34" s="15"/>
      <c r="K34" s="89">
        <v>3000</v>
      </c>
      <c r="L34" s="18">
        <v>750</v>
      </c>
      <c r="M34" s="18">
        <v>400</v>
      </c>
      <c r="N34" s="18">
        <v>750</v>
      </c>
      <c r="O34" s="19">
        <f t="shared" si="9"/>
        <v>19600</v>
      </c>
      <c r="P34" s="20">
        <v>20000</v>
      </c>
      <c r="Q34" s="21">
        <v>60000</v>
      </c>
      <c r="R34" s="18">
        <v>4000</v>
      </c>
      <c r="S34" s="18">
        <f t="shared" si="10"/>
        <v>8400</v>
      </c>
      <c r="T34" s="18">
        <v>1000</v>
      </c>
      <c r="U34" s="22">
        <f t="shared" si="11"/>
        <v>93400</v>
      </c>
      <c r="V34" s="23">
        <f t="shared" si="12"/>
        <v>113000</v>
      </c>
      <c r="W34" s="24">
        <v>46386</v>
      </c>
      <c r="X34" s="26"/>
      <c r="Y34" s="25">
        <f>O34</f>
        <v>19600</v>
      </c>
      <c r="Z34" s="26"/>
      <c r="AA34" s="25"/>
      <c r="AB34" s="25"/>
      <c r="AC34" s="27">
        <f>U34/2</f>
        <v>46700</v>
      </c>
      <c r="AD34" s="27">
        <f>U34/2</f>
        <v>46700</v>
      </c>
      <c r="AE34" s="27"/>
      <c r="AF34" s="27"/>
      <c r="AG34" s="27"/>
      <c r="AH34" s="28"/>
      <c r="AI34" s="28">
        <v>15.7</v>
      </c>
      <c r="AJ34" s="28">
        <v>15.7</v>
      </c>
      <c r="AK34" s="28">
        <v>15.7</v>
      </c>
      <c r="AL34" s="28">
        <v>15.7</v>
      </c>
      <c r="AM34" s="29">
        <f t="shared" si="13"/>
        <v>62.8</v>
      </c>
      <c r="AN34" s="30">
        <f t="shared" si="14"/>
        <v>376.8</v>
      </c>
      <c r="AO34" s="61" t="s">
        <v>138</v>
      </c>
      <c r="AP34" s="81" t="s">
        <v>614</v>
      </c>
      <c r="AQ34" s="81"/>
      <c r="AR34" s="68" t="s">
        <v>138</v>
      </c>
      <c r="AS34" s="82" t="s">
        <v>207</v>
      </c>
      <c r="AT34" s="31"/>
      <c r="AU34" s="31"/>
    </row>
    <row r="35" spans="1:47" ht="81.25" x14ac:dyDescent="0.75">
      <c r="A35" s="15" t="s">
        <v>498</v>
      </c>
      <c r="B35" s="15" t="s">
        <v>671</v>
      </c>
      <c r="C35" s="15" t="s">
        <v>672</v>
      </c>
      <c r="D35" s="15" t="s">
        <v>501</v>
      </c>
      <c r="E35" s="15" t="s">
        <v>603</v>
      </c>
      <c r="F35" s="15"/>
      <c r="G35" s="15">
        <v>8</v>
      </c>
      <c r="H35" s="15"/>
      <c r="I35" s="15"/>
      <c r="J35" s="15"/>
      <c r="K35" s="17">
        <v>3000</v>
      </c>
      <c r="L35" s="18">
        <v>750</v>
      </c>
      <c r="M35" s="18">
        <v>400</v>
      </c>
      <c r="N35" s="18">
        <v>750</v>
      </c>
      <c r="O35" s="19">
        <f t="shared" si="9"/>
        <v>39200</v>
      </c>
      <c r="P35" s="20">
        <v>30000</v>
      </c>
      <c r="Q35" s="21">
        <v>80000</v>
      </c>
      <c r="R35" s="18">
        <f>1000*G35</f>
        <v>8000</v>
      </c>
      <c r="S35" s="18">
        <f t="shared" si="10"/>
        <v>11800</v>
      </c>
      <c r="T35" s="18">
        <v>1500</v>
      </c>
      <c r="U35" s="22">
        <f t="shared" si="11"/>
        <v>131300</v>
      </c>
      <c r="V35" s="23">
        <f t="shared" si="12"/>
        <v>170500</v>
      </c>
      <c r="W35" s="24">
        <v>47117</v>
      </c>
      <c r="X35" s="26"/>
      <c r="Y35" s="26"/>
      <c r="Z35" s="26"/>
      <c r="AA35" s="25">
        <f>O35</f>
        <v>39200</v>
      </c>
      <c r="AB35" s="26"/>
      <c r="AC35" s="15"/>
      <c r="AD35" s="56">
        <f>U35/3</f>
        <v>43766.666666666664</v>
      </c>
      <c r="AE35" s="56">
        <f>U35/3</f>
        <v>43766.666666666664</v>
      </c>
      <c r="AF35" s="56">
        <f>U35/3</f>
        <v>43766.666666666664</v>
      </c>
      <c r="AG35" s="15"/>
      <c r="AH35" s="28"/>
      <c r="AI35" s="28"/>
      <c r="AJ35" s="28"/>
      <c r="AK35" s="28">
        <v>31.4</v>
      </c>
      <c r="AL35" s="28">
        <v>31.4</v>
      </c>
      <c r="AM35" s="29">
        <f t="shared" si="13"/>
        <v>62.8</v>
      </c>
      <c r="AN35" s="30">
        <f t="shared" si="14"/>
        <v>690.8</v>
      </c>
      <c r="AO35" s="61" t="s">
        <v>138</v>
      </c>
      <c r="AP35" s="61" t="s">
        <v>604</v>
      </c>
      <c r="AQ35" s="81"/>
      <c r="AR35" s="68" t="s">
        <v>138</v>
      </c>
      <c r="AS35" s="68" t="s">
        <v>505</v>
      </c>
      <c r="AT35" s="31"/>
      <c r="AU35" s="31" t="s">
        <v>630</v>
      </c>
    </row>
    <row r="36" spans="1:47" ht="243.25" x14ac:dyDescent="0.75">
      <c r="A36" s="15" t="s">
        <v>490</v>
      </c>
      <c r="B36" s="15" t="s">
        <v>673</v>
      </c>
      <c r="C36" s="15" t="s">
        <v>674</v>
      </c>
      <c r="D36" s="15" t="s">
        <v>501</v>
      </c>
      <c r="E36" s="15" t="s">
        <v>494</v>
      </c>
      <c r="F36" s="15"/>
      <c r="G36" s="15">
        <v>6</v>
      </c>
      <c r="H36" s="15"/>
      <c r="I36" s="15"/>
      <c r="J36" s="16"/>
      <c r="K36" s="17"/>
      <c r="L36" s="18"/>
      <c r="M36" s="18"/>
      <c r="N36" s="18"/>
      <c r="O36" s="19">
        <f>((K36)+(L36*5)+(M36*3)+(N36*5))*G36</f>
        <v>0</v>
      </c>
      <c r="P36" s="20">
        <v>30000</v>
      </c>
      <c r="Q36" s="21">
        <v>65000</v>
      </c>
      <c r="R36" s="18">
        <f>1000*G36</f>
        <v>6000</v>
      </c>
      <c r="S36" s="41">
        <f t="shared" si="10"/>
        <v>10100</v>
      </c>
      <c r="T36" s="18">
        <v>1000</v>
      </c>
      <c r="U36" s="22">
        <f t="shared" si="11"/>
        <v>112100</v>
      </c>
      <c r="V36" s="23">
        <f t="shared" si="12"/>
        <v>112100</v>
      </c>
      <c r="W36" s="24">
        <v>46324</v>
      </c>
      <c r="X36" s="25"/>
      <c r="Y36" s="25"/>
      <c r="Z36" s="26"/>
      <c r="AA36" s="26"/>
      <c r="AB36" s="26"/>
      <c r="AC36" s="27">
        <f>U36/2</f>
        <v>56050</v>
      </c>
      <c r="AD36" s="27">
        <f>U36/2</f>
        <v>56050</v>
      </c>
      <c r="AE36" s="15"/>
      <c r="AF36" s="15"/>
      <c r="AG36" s="15"/>
      <c r="AH36" s="28"/>
      <c r="AI36" s="28">
        <v>23.6</v>
      </c>
      <c r="AJ36" s="28">
        <v>23.6</v>
      </c>
      <c r="AK36" s="28">
        <v>23.6</v>
      </c>
      <c r="AL36" s="28">
        <v>23.6</v>
      </c>
      <c r="AM36" s="29">
        <f t="shared" si="13"/>
        <v>94.4</v>
      </c>
      <c r="AN36" s="30">
        <f t="shared" si="14"/>
        <v>566.4</v>
      </c>
      <c r="AO36" s="61" t="s">
        <v>138</v>
      </c>
      <c r="AP36" s="81" t="s">
        <v>675</v>
      </c>
      <c r="AQ36" s="68" t="s">
        <v>676</v>
      </c>
      <c r="AR36" s="68" t="s">
        <v>138</v>
      </c>
      <c r="AS36" s="82" t="s">
        <v>677</v>
      </c>
      <c r="AT36" s="31" t="s">
        <v>678</v>
      </c>
      <c r="AU36" s="31" t="s">
        <v>679</v>
      </c>
    </row>
    <row r="37" spans="1:47" ht="27.25" hidden="1" x14ac:dyDescent="0.75">
      <c r="A37" s="15" t="s">
        <v>490</v>
      </c>
      <c r="B37" s="42" t="s">
        <v>680</v>
      </c>
      <c r="C37" s="42" t="s">
        <v>681</v>
      </c>
      <c r="D37" s="42" t="s">
        <v>441</v>
      </c>
      <c r="E37" s="42" t="s">
        <v>494</v>
      </c>
      <c r="F37" s="42"/>
      <c r="G37" s="42">
        <v>3</v>
      </c>
      <c r="H37" s="42"/>
      <c r="I37" s="42"/>
      <c r="J37" s="94"/>
      <c r="K37" s="44">
        <v>3000</v>
      </c>
      <c r="L37" s="41">
        <v>750</v>
      </c>
      <c r="M37" s="18">
        <v>400</v>
      </c>
      <c r="N37" s="41">
        <v>750</v>
      </c>
      <c r="O37" s="19">
        <f>(K37+L37+M37+N37)*G37</f>
        <v>14700</v>
      </c>
      <c r="P37" s="45">
        <v>20000</v>
      </c>
      <c r="Q37" s="46">
        <v>60000</v>
      </c>
      <c r="R37" s="18">
        <v>3000</v>
      </c>
      <c r="S37" s="41">
        <v>8300</v>
      </c>
      <c r="T37" s="47">
        <v>1000</v>
      </c>
      <c r="U37" s="48">
        <v>92300</v>
      </c>
      <c r="V37" s="49">
        <v>107000</v>
      </c>
      <c r="W37" s="50">
        <v>46021</v>
      </c>
      <c r="X37" s="52">
        <v>14700</v>
      </c>
      <c r="Y37" s="52"/>
      <c r="Z37" s="51"/>
      <c r="AA37" s="51"/>
      <c r="AB37" s="51"/>
      <c r="AC37" s="53">
        <v>92300</v>
      </c>
      <c r="AD37" s="53"/>
      <c r="AE37" s="42"/>
      <c r="AF37" s="42"/>
      <c r="AG37" s="42"/>
      <c r="AH37" s="54">
        <v>15.7</v>
      </c>
      <c r="AI37" s="54">
        <v>15.7</v>
      </c>
      <c r="AJ37" s="54">
        <v>15.7</v>
      </c>
      <c r="AK37" s="54">
        <v>15.7</v>
      </c>
      <c r="AL37" s="54">
        <v>15.7</v>
      </c>
      <c r="AM37" s="29">
        <f t="shared" si="13"/>
        <v>78.5</v>
      </c>
      <c r="AN37" s="30">
        <f t="shared" si="14"/>
        <v>392.5</v>
      </c>
      <c r="AO37" s="84" t="s">
        <v>137</v>
      </c>
      <c r="AP37" s="110" t="s">
        <v>555</v>
      </c>
      <c r="AQ37" s="85"/>
      <c r="AR37" s="85" t="s">
        <v>137</v>
      </c>
      <c r="AS37" s="111" t="s">
        <v>609</v>
      </c>
      <c r="AT37" s="55"/>
      <c r="AU37" s="55"/>
    </row>
    <row r="38" spans="1:47" ht="67.75" hidden="1" x14ac:dyDescent="0.75">
      <c r="A38" s="91" t="s">
        <v>682</v>
      </c>
      <c r="B38" s="42" t="s">
        <v>682</v>
      </c>
      <c r="C38" s="42" t="s">
        <v>683</v>
      </c>
      <c r="D38" s="92" t="s">
        <v>684</v>
      </c>
      <c r="E38" s="91" t="s">
        <v>541</v>
      </c>
      <c r="F38" s="91"/>
      <c r="G38" s="91">
        <v>4</v>
      </c>
      <c r="H38" s="54"/>
      <c r="I38" s="54"/>
      <c r="J38" s="43" t="s">
        <v>685</v>
      </c>
      <c r="K38" s="44">
        <v>47500</v>
      </c>
      <c r="L38" s="41">
        <v>1000</v>
      </c>
      <c r="M38" s="18">
        <v>500</v>
      </c>
      <c r="N38" s="41">
        <v>1000</v>
      </c>
      <c r="O38" s="19">
        <f>(K38+L38+M38+N38)*G38</f>
        <v>200000</v>
      </c>
      <c r="P38" s="45"/>
      <c r="Q38" s="46"/>
      <c r="R38" s="18"/>
      <c r="S38" s="41">
        <f>O38*0.1</f>
        <v>20000</v>
      </c>
      <c r="T38" s="47">
        <v>1000</v>
      </c>
      <c r="U38" s="48">
        <f t="shared" ref="U38:U50" si="15">P38+Q38+R38+S38+T38</f>
        <v>21000</v>
      </c>
      <c r="V38" s="49">
        <f t="shared" ref="V38:V50" si="16">O38+U38</f>
        <v>221000</v>
      </c>
      <c r="W38" s="50">
        <v>46021</v>
      </c>
      <c r="X38" s="52">
        <f>O38</f>
        <v>200000</v>
      </c>
      <c r="Y38" s="51"/>
      <c r="Z38" s="51"/>
      <c r="AA38" s="51"/>
      <c r="AB38" s="51"/>
      <c r="AC38" s="53">
        <f>U38</f>
        <v>21000</v>
      </c>
      <c r="AD38" s="42"/>
      <c r="AE38" s="42"/>
      <c r="AF38" s="42"/>
      <c r="AG38" s="42"/>
      <c r="AH38" s="54">
        <v>15.7</v>
      </c>
      <c r="AI38" s="54">
        <v>15.7</v>
      </c>
      <c r="AJ38" s="54">
        <v>15.7</v>
      </c>
      <c r="AK38" s="54">
        <v>15.7</v>
      </c>
      <c r="AL38" s="54">
        <v>15.7</v>
      </c>
      <c r="AM38" s="29">
        <f t="shared" si="13"/>
        <v>78.5</v>
      </c>
      <c r="AN38" s="30">
        <f t="shared" si="14"/>
        <v>392.5</v>
      </c>
      <c r="AO38" s="84" t="s">
        <v>137</v>
      </c>
      <c r="AP38" s="110" t="s">
        <v>686</v>
      </c>
      <c r="AQ38" s="85"/>
      <c r="AR38" s="85" t="s">
        <v>138</v>
      </c>
      <c r="AS38" s="85" t="s">
        <v>687</v>
      </c>
      <c r="AT38" s="55"/>
      <c r="AU38" s="55" t="s">
        <v>688</v>
      </c>
    </row>
    <row r="39" spans="1:47" ht="67.75" hidden="1" x14ac:dyDescent="0.75">
      <c r="A39" s="15" t="s">
        <v>551</v>
      </c>
      <c r="B39" s="15" t="s">
        <v>689</v>
      </c>
      <c r="C39" s="15" t="s">
        <v>690</v>
      </c>
      <c r="D39" s="15" t="s">
        <v>441</v>
      </c>
      <c r="E39" s="15" t="s">
        <v>554</v>
      </c>
      <c r="F39" s="15"/>
      <c r="G39" s="15">
        <v>6</v>
      </c>
      <c r="H39" s="15"/>
      <c r="I39" s="15"/>
      <c r="J39" s="32"/>
      <c r="K39" s="44"/>
      <c r="L39" s="41"/>
      <c r="M39" s="18"/>
      <c r="N39" s="41"/>
      <c r="O39" s="19">
        <f>((K39)+(L39*5)+(M39*3)+(N39*5))*G39</f>
        <v>0</v>
      </c>
      <c r="P39" s="45">
        <v>25000</v>
      </c>
      <c r="Q39" s="46">
        <v>60000</v>
      </c>
      <c r="R39" s="18">
        <f>1000*G39</f>
        <v>6000</v>
      </c>
      <c r="S39" s="41">
        <f>(P39+Q39+R39)*0.1</f>
        <v>9100</v>
      </c>
      <c r="T39" s="47">
        <v>1000</v>
      </c>
      <c r="U39" s="48">
        <f t="shared" si="15"/>
        <v>101100</v>
      </c>
      <c r="V39" s="49">
        <f t="shared" si="16"/>
        <v>101100</v>
      </c>
      <c r="W39" s="24">
        <v>46021</v>
      </c>
      <c r="X39" s="25"/>
      <c r="Y39" s="25"/>
      <c r="Z39" s="26"/>
      <c r="AA39" s="26"/>
      <c r="AB39" s="26"/>
      <c r="AC39" s="27">
        <f>U39</f>
        <v>101100</v>
      </c>
      <c r="AD39" s="27"/>
      <c r="AE39" s="15"/>
      <c r="AF39" s="15"/>
      <c r="AG39" s="15"/>
      <c r="AH39" s="28">
        <v>23.6</v>
      </c>
      <c r="AI39" s="28">
        <v>23.6</v>
      </c>
      <c r="AJ39" s="28">
        <v>23.6</v>
      </c>
      <c r="AK39" s="28">
        <v>23.6</v>
      </c>
      <c r="AL39" s="28">
        <v>23.6</v>
      </c>
      <c r="AM39" s="29">
        <f t="shared" si="13"/>
        <v>118</v>
      </c>
      <c r="AN39" s="30">
        <f t="shared" si="14"/>
        <v>590</v>
      </c>
      <c r="AO39" s="61" t="s">
        <v>137</v>
      </c>
      <c r="AP39" s="81" t="s">
        <v>555</v>
      </c>
      <c r="AQ39" s="68"/>
      <c r="AR39" s="68" t="s">
        <v>137</v>
      </c>
      <c r="AS39" s="82" t="s">
        <v>556</v>
      </c>
      <c r="AT39" s="31" t="s">
        <v>137</v>
      </c>
      <c r="AU39" s="31" t="s">
        <v>691</v>
      </c>
    </row>
    <row r="40" spans="1:47" ht="67.75" x14ac:dyDescent="0.75">
      <c r="A40" s="15" t="s">
        <v>498</v>
      </c>
      <c r="B40" s="15" t="s">
        <v>692</v>
      </c>
      <c r="C40" s="15" t="s">
        <v>693</v>
      </c>
      <c r="D40" s="15" t="s">
        <v>501</v>
      </c>
      <c r="E40" s="15" t="s">
        <v>603</v>
      </c>
      <c r="F40" s="15">
        <v>6</v>
      </c>
      <c r="G40" s="15"/>
      <c r="H40" s="15"/>
      <c r="I40" s="15"/>
      <c r="J40" s="15"/>
      <c r="K40" s="44">
        <v>40000</v>
      </c>
      <c r="L40" s="41">
        <v>1000</v>
      </c>
      <c r="M40" s="18">
        <v>500</v>
      </c>
      <c r="N40" s="41">
        <v>1000</v>
      </c>
      <c r="O40" s="19">
        <f>(K40+L40+M40+N40)*F40</f>
        <v>255000</v>
      </c>
      <c r="P40" s="45">
        <v>55000</v>
      </c>
      <c r="Q40" s="46">
        <v>175000</v>
      </c>
      <c r="R40" s="18">
        <v>30000</v>
      </c>
      <c r="S40" s="41">
        <f>(P40+Q40+R40)*0.1</f>
        <v>26000</v>
      </c>
      <c r="T40" s="47">
        <v>3000</v>
      </c>
      <c r="U40" s="48">
        <f t="shared" si="15"/>
        <v>289000</v>
      </c>
      <c r="V40" s="49">
        <f t="shared" si="16"/>
        <v>544000</v>
      </c>
      <c r="W40" s="24">
        <v>47421</v>
      </c>
      <c r="X40" s="26"/>
      <c r="Y40" s="26"/>
      <c r="Z40" s="26"/>
      <c r="AA40" s="25"/>
      <c r="AB40" s="25">
        <f>O40</f>
        <v>255000</v>
      </c>
      <c r="AC40" s="15"/>
      <c r="AD40" s="15"/>
      <c r="AE40" s="56">
        <f>U40/3</f>
        <v>96333.333333333328</v>
      </c>
      <c r="AF40" s="56">
        <f>U40/3</f>
        <v>96333.333333333328</v>
      </c>
      <c r="AG40" s="56">
        <f>U40/3</f>
        <v>96333.333333333328</v>
      </c>
      <c r="AH40" s="28"/>
      <c r="AI40" s="28"/>
      <c r="AJ40" s="28"/>
      <c r="AK40" s="28"/>
      <c r="AL40" s="28">
        <v>101.1</v>
      </c>
      <c r="AM40" s="29">
        <f t="shared" si="13"/>
        <v>101.1</v>
      </c>
      <c r="AN40" s="30">
        <f t="shared" si="14"/>
        <v>2123.1</v>
      </c>
      <c r="AO40" s="61" t="s">
        <v>138</v>
      </c>
      <c r="AP40" s="61" t="s">
        <v>604</v>
      </c>
      <c r="AQ40" s="81"/>
      <c r="AR40" s="68" t="s">
        <v>138</v>
      </c>
      <c r="AS40" s="68" t="s">
        <v>505</v>
      </c>
      <c r="AT40" s="31"/>
      <c r="AU40" s="31" t="s">
        <v>694</v>
      </c>
    </row>
    <row r="41" spans="1:47" ht="81.25" hidden="1" x14ac:dyDescent="0.75">
      <c r="A41" s="15" t="s">
        <v>490</v>
      </c>
      <c r="B41" s="15" t="s">
        <v>695</v>
      </c>
      <c r="C41" s="15" t="s">
        <v>696</v>
      </c>
      <c r="D41" s="15" t="s">
        <v>697</v>
      </c>
      <c r="E41" s="15" t="s">
        <v>698</v>
      </c>
      <c r="F41" s="15"/>
      <c r="G41" s="15">
        <v>4</v>
      </c>
      <c r="H41" s="37"/>
      <c r="I41" s="37"/>
      <c r="J41" s="32" t="s">
        <v>685</v>
      </c>
      <c r="K41" s="44">
        <v>47500</v>
      </c>
      <c r="L41" s="41">
        <v>1000</v>
      </c>
      <c r="M41" s="18">
        <v>500</v>
      </c>
      <c r="N41" s="41">
        <v>1000</v>
      </c>
      <c r="O41" s="19">
        <f t="shared" ref="O41:O49" si="17">(K41+L41+M41+N41)*G41</f>
        <v>200000</v>
      </c>
      <c r="P41" s="45"/>
      <c r="Q41" s="46"/>
      <c r="R41" s="18"/>
      <c r="S41" s="41">
        <f>O41*0.1</f>
        <v>20000</v>
      </c>
      <c r="T41" s="47">
        <v>1000</v>
      </c>
      <c r="U41" s="48">
        <f t="shared" si="15"/>
        <v>21000</v>
      </c>
      <c r="V41" s="49">
        <f t="shared" si="16"/>
        <v>221000</v>
      </c>
      <c r="W41" s="24">
        <v>46021</v>
      </c>
      <c r="X41" s="25">
        <f>O41</f>
        <v>200000</v>
      </c>
      <c r="Y41" s="26"/>
      <c r="Z41" s="26"/>
      <c r="AA41" s="26"/>
      <c r="AB41" s="26"/>
      <c r="AC41" s="27">
        <f>U41</f>
        <v>21000</v>
      </c>
      <c r="AD41" s="15"/>
      <c r="AE41" s="15"/>
      <c r="AF41" s="15"/>
      <c r="AG41" s="15"/>
      <c r="AH41" s="28">
        <v>15.7</v>
      </c>
      <c r="AI41" s="28">
        <v>15.7</v>
      </c>
      <c r="AJ41" s="28">
        <v>15.7</v>
      </c>
      <c r="AK41" s="28">
        <v>15.7</v>
      </c>
      <c r="AL41" s="28">
        <v>15.7</v>
      </c>
      <c r="AM41" s="29">
        <f t="shared" si="13"/>
        <v>78.5</v>
      </c>
      <c r="AN41" s="30">
        <f t="shared" si="14"/>
        <v>392.5</v>
      </c>
      <c r="AO41" s="61" t="s">
        <v>137</v>
      </c>
      <c r="AP41" s="81" t="s">
        <v>699</v>
      </c>
      <c r="AQ41" s="68" t="s">
        <v>700</v>
      </c>
      <c r="AR41" s="68" t="s">
        <v>137</v>
      </c>
      <c r="AS41" s="68" t="s">
        <v>701</v>
      </c>
      <c r="AT41" s="31" t="s">
        <v>700</v>
      </c>
      <c r="AU41" s="31" t="s">
        <v>702</v>
      </c>
    </row>
    <row r="42" spans="1:47" ht="121.75" x14ac:dyDescent="0.75">
      <c r="A42" s="15" t="s">
        <v>703</v>
      </c>
      <c r="B42" s="15" t="s">
        <v>704</v>
      </c>
      <c r="C42" s="15" t="s">
        <v>705</v>
      </c>
      <c r="D42" s="15" t="s">
        <v>697</v>
      </c>
      <c r="E42" s="15" t="s">
        <v>706</v>
      </c>
      <c r="F42" s="15"/>
      <c r="G42" s="15">
        <v>4</v>
      </c>
      <c r="H42" s="37"/>
      <c r="I42" s="37"/>
      <c r="J42" s="32"/>
      <c r="K42" s="44">
        <v>3000</v>
      </c>
      <c r="L42" s="41">
        <v>750</v>
      </c>
      <c r="M42" s="18">
        <v>400</v>
      </c>
      <c r="N42" s="41">
        <v>750</v>
      </c>
      <c r="O42" s="19">
        <f t="shared" si="17"/>
        <v>19600</v>
      </c>
      <c r="P42" s="45">
        <v>25000</v>
      </c>
      <c r="Q42" s="46">
        <v>70000</v>
      </c>
      <c r="R42" s="18">
        <v>4000</v>
      </c>
      <c r="S42" s="41">
        <f>(P42+Q42+R42)*0.1</f>
        <v>9900</v>
      </c>
      <c r="T42" s="47">
        <v>1000</v>
      </c>
      <c r="U42" s="48">
        <f t="shared" si="15"/>
        <v>109900</v>
      </c>
      <c r="V42" s="49">
        <f t="shared" si="16"/>
        <v>129500</v>
      </c>
      <c r="W42" s="24">
        <v>46751</v>
      </c>
      <c r="X42" s="26"/>
      <c r="Y42" s="26"/>
      <c r="Z42" s="25">
        <f>O42</f>
        <v>19600</v>
      </c>
      <c r="AA42" s="26"/>
      <c r="AB42" s="26"/>
      <c r="AC42" s="15"/>
      <c r="AD42" s="27">
        <f>U42/2</f>
        <v>54950</v>
      </c>
      <c r="AE42" s="27">
        <f>U42/2</f>
        <v>54950</v>
      </c>
      <c r="AF42" s="15"/>
      <c r="AG42" s="15"/>
      <c r="AH42" s="28"/>
      <c r="AI42" s="28"/>
      <c r="AJ42" s="28">
        <v>15.7</v>
      </c>
      <c r="AK42" s="28">
        <v>15.7</v>
      </c>
      <c r="AL42" s="28">
        <v>15.7</v>
      </c>
      <c r="AM42" s="29">
        <f t="shared" si="13"/>
        <v>47.099999999999994</v>
      </c>
      <c r="AN42" s="30">
        <f t="shared" si="14"/>
        <v>361.1</v>
      </c>
      <c r="AO42" s="61" t="s">
        <v>138</v>
      </c>
      <c r="AP42" s="81" t="s">
        <v>707</v>
      </c>
      <c r="AQ42" s="68"/>
      <c r="AR42" s="68" t="s">
        <v>138</v>
      </c>
      <c r="AS42" s="68" t="s">
        <v>708</v>
      </c>
      <c r="AT42" s="31"/>
      <c r="AU42" s="31" t="s">
        <v>709</v>
      </c>
    </row>
    <row r="43" spans="1:47" ht="283.75" x14ac:dyDescent="0.75">
      <c r="A43" s="15" t="s">
        <v>490</v>
      </c>
      <c r="B43" s="15" t="s">
        <v>710</v>
      </c>
      <c r="C43" s="15" t="s">
        <v>711</v>
      </c>
      <c r="D43" s="15" t="s">
        <v>712</v>
      </c>
      <c r="E43" s="15" t="s">
        <v>511</v>
      </c>
      <c r="F43" s="15"/>
      <c r="G43" s="15">
        <v>2</v>
      </c>
      <c r="H43" s="37"/>
      <c r="I43" s="37"/>
      <c r="J43" s="32" t="s">
        <v>576</v>
      </c>
      <c r="K43" s="44">
        <v>47500</v>
      </c>
      <c r="L43" s="41">
        <v>1000</v>
      </c>
      <c r="M43" s="18">
        <v>500</v>
      </c>
      <c r="N43" s="41">
        <v>1000</v>
      </c>
      <c r="O43" s="19">
        <f t="shared" si="17"/>
        <v>100000</v>
      </c>
      <c r="P43" s="45"/>
      <c r="Q43" s="46"/>
      <c r="R43" s="18"/>
      <c r="S43" s="41">
        <f>O43*0.1</f>
        <v>10000</v>
      </c>
      <c r="T43" s="47">
        <v>1000</v>
      </c>
      <c r="U43" s="48">
        <f t="shared" si="15"/>
        <v>11000</v>
      </c>
      <c r="V43" s="49">
        <f t="shared" si="16"/>
        <v>111000</v>
      </c>
      <c r="W43" s="24">
        <v>46021</v>
      </c>
      <c r="X43" s="25">
        <f>O43</f>
        <v>100000</v>
      </c>
      <c r="Y43" s="26"/>
      <c r="Z43" s="26"/>
      <c r="AA43" s="26"/>
      <c r="AB43" s="26"/>
      <c r="AC43" s="27">
        <f>U43</f>
        <v>11000</v>
      </c>
      <c r="AD43" s="15"/>
      <c r="AE43" s="15"/>
      <c r="AF43" s="15"/>
      <c r="AG43" s="15"/>
      <c r="AH43" s="28">
        <v>7.9</v>
      </c>
      <c r="AI43" s="28">
        <v>7.9</v>
      </c>
      <c r="AJ43" s="28">
        <v>7.9</v>
      </c>
      <c r="AK43" s="28">
        <v>7.9</v>
      </c>
      <c r="AL43" s="28">
        <v>7.9</v>
      </c>
      <c r="AM43" s="29">
        <f t="shared" si="13"/>
        <v>39.5</v>
      </c>
      <c r="AN43" s="30">
        <f t="shared" si="14"/>
        <v>197.5</v>
      </c>
      <c r="AO43" s="61" t="s">
        <v>138</v>
      </c>
      <c r="AP43" s="81" t="s">
        <v>713</v>
      </c>
      <c r="AQ43" s="81">
        <v>6111000500</v>
      </c>
      <c r="AR43" s="68" t="s">
        <v>138</v>
      </c>
      <c r="AS43" s="68" t="s">
        <v>714</v>
      </c>
      <c r="AT43" s="31"/>
      <c r="AU43" s="31" t="s">
        <v>715</v>
      </c>
    </row>
    <row r="44" spans="1:47" ht="67.75" hidden="1" x14ac:dyDescent="0.75">
      <c r="A44" s="15" t="s">
        <v>716</v>
      </c>
      <c r="B44" s="15" t="s">
        <v>717</v>
      </c>
      <c r="C44" s="15" t="s">
        <v>718</v>
      </c>
      <c r="D44" s="15" t="s">
        <v>621</v>
      </c>
      <c r="E44" s="15" t="s">
        <v>517</v>
      </c>
      <c r="F44" s="15"/>
      <c r="G44" s="37">
        <v>10</v>
      </c>
      <c r="H44" s="37">
        <v>1</v>
      </c>
      <c r="I44" s="37"/>
      <c r="J44" s="16"/>
      <c r="K44" s="44">
        <v>4500</v>
      </c>
      <c r="L44" s="41">
        <v>1000</v>
      </c>
      <c r="M44" s="18">
        <v>500</v>
      </c>
      <c r="N44" s="41">
        <v>1000</v>
      </c>
      <c r="O44" s="19">
        <f t="shared" si="17"/>
        <v>70000</v>
      </c>
      <c r="P44" s="45">
        <v>50000</v>
      </c>
      <c r="Q44" s="46">
        <v>189000</v>
      </c>
      <c r="R44" s="18">
        <v>15000</v>
      </c>
      <c r="S44" s="41">
        <f>(P44+Q44+R44)*0.1</f>
        <v>25400</v>
      </c>
      <c r="T44" s="47">
        <v>2000</v>
      </c>
      <c r="U44" s="48">
        <f t="shared" si="15"/>
        <v>281400</v>
      </c>
      <c r="V44" s="49">
        <f t="shared" si="16"/>
        <v>351400</v>
      </c>
      <c r="W44" s="24">
        <v>46021</v>
      </c>
      <c r="X44" s="25">
        <f>O44</f>
        <v>70000</v>
      </c>
      <c r="Y44" s="26"/>
      <c r="Z44" s="26"/>
      <c r="AA44" s="26"/>
      <c r="AB44" s="26"/>
      <c r="AC44" s="27">
        <f>U44</f>
        <v>281400</v>
      </c>
      <c r="AD44" s="15"/>
      <c r="AE44" s="15"/>
      <c r="AF44" s="15"/>
      <c r="AG44" s="15"/>
      <c r="AH44" s="28">
        <v>41.9</v>
      </c>
      <c r="AI44" s="28">
        <v>41.9</v>
      </c>
      <c r="AJ44" s="28">
        <v>41.9</v>
      </c>
      <c r="AK44" s="28">
        <v>41.9</v>
      </c>
      <c r="AL44" s="28">
        <v>41.9</v>
      </c>
      <c r="AM44" s="29">
        <f t="shared" si="13"/>
        <v>209.5</v>
      </c>
      <c r="AN44" s="30">
        <f t="shared" si="14"/>
        <v>1047.5</v>
      </c>
      <c r="AO44" s="61" t="s">
        <v>137</v>
      </c>
      <c r="AP44" s="81" t="s">
        <v>719</v>
      </c>
      <c r="AQ44" s="83" t="s">
        <v>720</v>
      </c>
      <c r="AR44" s="68" t="s">
        <v>137</v>
      </c>
      <c r="AS44" s="68" t="s">
        <v>721</v>
      </c>
      <c r="AT44" s="31"/>
      <c r="AU44" s="31" t="s">
        <v>722</v>
      </c>
    </row>
    <row r="45" spans="1:47" ht="54.25" hidden="1" x14ac:dyDescent="0.75">
      <c r="A45" s="15" t="s">
        <v>716</v>
      </c>
      <c r="B45" s="38" t="s">
        <v>723</v>
      </c>
      <c r="C45" s="15" t="s">
        <v>724</v>
      </c>
      <c r="D45" s="15" t="s">
        <v>621</v>
      </c>
      <c r="E45" s="38" t="s">
        <v>725</v>
      </c>
      <c r="F45" s="15"/>
      <c r="G45" s="39">
        <v>26</v>
      </c>
      <c r="H45" s="37"/>
      <c r="I45" s="37"/>
      <c r="J45" s="16"/>
      <c r="K45" s="44">
        <v>4500</v>
      </c>
      <c r="L45" s="41">
        <v>1000</v>
      </c>
      <c r="M45" s="18">
        <v>500</v>
      </c>
      <c r="N45" s="41">
        <v>1000</v>
      </c>
      <c r="O45" s="19">
        <f t="shared" si="17"/>
        <v>182000</v>
      </c>
      <c r="P45" s="45">
        <v>80000</v>
      </c>
      <c r="Q45" s="46">
        <v>315000</v>
      </c>
      <c r="R45" s="18">
        <v>30000</v>
      </c>
      <c r="S45" s="41">
        <f>(P45+Q45+R45)*0.1</f>
        <v>42500</v>
      </c>
      <c r="T45" s="47">
        <v>2500</v>
      </c>
      <c r="U45" s="48">
        <f t="shared" si="15"/>
        <v>470000</v>
      </c>
      <c r="V45" s="49">
        <f t="shared" si="16"/>
        <v>652000</v>
      </c>
      <c r="W45" s="24">
        <v>46386</v>
      </c>
      <c r="X45" s="25"/>
      <c r="Y45" s="25">
        <f>O45</f>
        <v>182000</v>
      </c>
      <c r="Z45" s="26"/>
      <c r="AA45" s="26"/>
      <c r="AB45" s="26"/>
      <c r="AC45" s="27">
        <f>U45/2</f>
        <v>235000</v>
      </c>
      <c r="AD45" s="27">
        <f>U45/2</f>
        <v>235000</v>
      </c>
      <c r="AE45" s="15"/>
      <c r="AF45" s="15"/>
      <c r="AG45" s="15"/>
      <c r="AH45" s="28"/>
      <c r="AI45" s="28">
        <v>90.7</v>
      </c>
      <c r="AJ45" s="28">
        <v>90.7</v>
      </c>
      <c r="AK45" s="28">
        <v>90.7</v>
      </c>
      <c r="AL45" s="28">
        <v>90.7</v>
      </c>
      <c r="AM45" s="29">
        <f t="shared" si="13"/>
        <v>362.8</v>
      </c>
      <c r="AN45" s="30">
        <f t="shared" si="14"/>
        <v>2176.8000000000002</v>
      </c>
      <c r="AO45" s="61" t="s">
        <v>137</v>
      </c>
      <c r="AP45" s="81" t="s">
        <v>726</v>
      </c>
      <c r="AQ45" s="81">
        <v>6111007800</v>
      </c>
      <c r="AR45" s="68" t="s">
        <v>137</v>
      </c>
      <c r="AS45" s="82" t="s">
        <v>727</v>
      </c>
      <c r="AT45" s="31"/>
      <c r="AU45" s="31" t="s">
        <v>593</v>
      </c>
    </row>
    <row r="46" spans="1:47" ht="67.75" hidden="1" x14ac:dyDescent="0.75">
      <c r="A46" s="15" t="s">
        <v>490</v>
      </c>
      <c r="B46" s="15" t="s">
        <v>728</v>
      </c>
      <c r="C46" s="15" t="s">
        <v>729</v>
      </c>
      <c r="D46" s="15" t="s">
        <v>730</v>
      </c>
      <c r="E46" s="15" t="s">
        <v>511</v>
      </c>
      <c r="F46" s="15"/>
      <c r="G46" s="15">
        <v>2</v>
      </c>
      <c r="H46" s="37"/>
      <c r="I46" s="37"/>
      <c r="J46" s="32" t="s">
        <v>576</v>
      </c>
      <c r="K46" s="44">
        <v>47500</v>
      </c>
      <c r="L46" s="41">
        <v>1000</v>
      </c>
      <c r="M46" s="18">
        <v>500</v>
      </c>
      <c r="N46" s="41">
        <v>1000</v>
      </c>
      <c r="O46" s="19">
        <f t="shared" si="17"/>
        <v>100000</v>
      </c>
      <c r="P46" s="45"/>
      <c r="Q46" s="46"/>
      <c r="R46" s="18"/>
      <c r="S46" s="41">
        <f>O46*0.1</f>
        <v>10000</v>
      </c>
      <c r="T46" s="47">
        <v>1000</v>
      </c>
      <c r="U46" s="48">
        <f t="shared" si="15"/>
        <v>11000</v>
      </c>
      <c r="V46" s="49">
        <f t="shared" si="16"/>
        <v>111000</v>
      </c>
      <c r="W46" s="24">
        <v>46021</v>
      </c>
      <c r="X46" s="25">
        <f>O46</f>
        <v>100000</v>
      </c>
      <c r="Y46" s="26"/>
      <c r="Z46" s="26"/>
      <c r="AA46" s="26"/>
      <c r="AB46" s="26"/>
      <c r="AC46" s="27">
        <f>U46</f>
        <v>11000</v>
      </c>
      <c r="AD46" s="15"/>
      <c r="AE46" s="15"/>
      <c r="AF46" s="15"/>
      <c r="AG46" s="15"/>
      <c r="AH46" s="28">
        <v>7.9</v>
      </c>
      <c r="AI46" s="28">
        <v>7.9</v>
      </c>
      <c r="AJ46" s="28">
        <v>7.9</v>
      </c>
      <c r="AK46" s="28">
        <v>7.9</v>
      </c>
      <c r="AL46" s="28">
        <v>7.9</v>
      </c>
      <c r="AM46" s="29">
        <f t="shared" si="13"/>
        <v>39.5</v>
      </c>
      <c r="AN46" s="30">
        <f t="shared" si="14"/>
        <v>197.5</v>
      </c>
      <c r="AO46" s="61" t="s">
        <v>137</v>
      </c>
      <c r="AP46" s="61" t="s">
        <v>731</v>
      </c>
      <c r="AQ46" s="68" t="s">
        <v>137</v>
      </c>
      <c r="AR46" s="68" t="s">
        <v>137</v>
      </c>
      <c r="AS46" s="68" t="s">
        <v>732</v>
      </c>
      <c r="AT46" s="31" t="s">
        <v>137</v>
      </c>
      <c r="AU46" s="31" t="s">
        <v>733</v>
      </c>
    </row>
    <row r="47" spans="1:47" ht="67.75" x14ac:dyDescent="0.75">
      <c r="A47" s="15" t="s">
        <v>498</v>
      </c>
      <c r="B47" s="15" t="s">
        <v>734</v>
      </c>
      <c r="C47" s="15" t="s">
        <v>735</v>
      </c>
      <c r="D47" s="15" t="s">
        <v>501</v>
      </c>
      <c r="E47" s="15" t="s">
        <v>698</v>
      </c>
      <c r="F47" s="15"/>
      <c r="G47" s="15">
        <v>8</v>
      </c>
      <c r="H47" s="15"/>
      <c r="I47" s="15"/>
      <c r="J47" s="15"/>
      <c r="K47" s="44">
        <v>3000</v>
      </c>
      <c r="L47" s="41">
        <v>750</v>
      </c>
      <c r="M47" s="18">
        <v>400</v>
      </c>
      <c r="N47" s="41">
        <v>750</v>
      </c>
      <c r="O47" s="19">
        <f t="shared" si="17"/>
        <v>39200</v>
      </c>
      <c r="P47" s="45">
        <v>50000</v>
      </c>
      <c r="Q47" s="46">
        <v>95000</v>
      </c>
      <c r="R47" s="18">
        <f>1000*G47</f>
        <v>8000</v>
      </c>
      <c r="S47" s="41">
        <v>15501</v>
      </c>
      <c r="T47" s="47">
        <v>3000</v>
      </c>
      <c r="U47" s="48">
        <f t="shared" si="15"/>
        <v>171501</v>
      </c>
      <c r="V47" s="49">
        <f t="shared" si="16"/>
        <v>210701</v>
      </c>
      <c r="W47" s="24">
        <v>47421</v>
      </c>
      <c r="X47" s="26"/>
      <c r="Y47" s="26"/>
      <c r="Z47" s="26"/>
      <c r="AA47" s="26"/>
      <c r="AB47" s="25">
        <f>O47</f>
        <v>39200</v>
      </c>
      <c r="AC47" s="15"/>
      <c r="AD47" s="15"/>
      <c r="AE47" s="56">
        <f>U47/3</f>
        <v>57167</v>
      </c>
      <c r="AF47" s="56">
        <f>U47/3</f>
        <v>57167</v>
      </c>
      <c r="AG47" s="56">
        <f>U47/3</f>
        <v>57167</v>
      </c>
      <c r="AH47" s="28"/>
      <c r="AI47" s="28"/>
      <c r="AJ47" s="28"/>
      <c r="AK47" s="28"/>
      <c r="AL47" s="28">
        <v>31.4</v>
      </c>
      <c r="AM47" s="29">
        <f t="shared" si="13"/>
        <v>31.4</v>
      </c>
      <c r="AN47" s="30">
        <f t="shared" si="14"/>
        <v>659.4</v>
      </c>
      <c r="AO47" s="61" t="s">
        <v>138</v>
      </c>
      <c r="AP47" s="61" t="s">
        <v>604</v>
      </c>
      <c r="AQ47" s="81"/>
      <c r="AR47" s="68" t="s">
        <v>138</v>
      </c>
      <c r="AS47" s="68" t="s">
        <v>505</v>
      </c>
      <c r="AT47" s="31"/>
      <c r="AU47" s="31" t="s">
        <v>506</v>
      </c>
    </row>
    <row r="48" spans="1:47" ht="67.75" hidden="1" x14ac:dyDescent="0.75">
      <c r="A48" s="35" t="s">
        <v>736</v>
      </c>
      <c r="B48" s="15" t="s">
        <v>737</v>
      </c>
      <c r="C48" s="15" t="s">
        <v>738</v>
      </c>
      <c r="D48" s="15" t="s">
        <v>441</v>
      </c>
      <c r="E48" s="15" t="s">
        <v>554</v>
      </c>
      <c r="F48" s="15"/>
      <c r="G48" s="15">
        <v>8</v>
      </c>
      <c r="H48" s="15"/>
      <c r="I48" s="15"/>
      <c r="J48" s="16"/>
      <c r="K48" s="44">
        <v>3000</v>
      </c>
      <c r="L48" s="41">
        <v>750</v>
      </c>
      <c r="M48" s="18">
        <v>400</v>
      </c>
      <c r="N48" s="41">
        <v>750</v>
      </c>
      <c r="O48" s="19">
        <f t="shared" si="17"/>
        <v>39200</v>
      </c>
      <c r="P48" s="45">
        <v>30000</v>
      </c>
      <c r="Q48" s="46">
        <v>70000</v>
      </c>
      <c r="R48" s="18">
        <f>1000*G48</f>
        <v>8000</v>
      </c>
      <c r="S48" s="41">
        <f>(P48+Q48+R48)*0.1</f>
        <v>10800</v>
      </c>
      <c r="T48" s="47">
        <v>1000</v>
      </c>
      <c r="U48" s="48">
        <f t="shared" si="15"/>
        <v>119800</v>
      </c>
      <c r="V48" s="49">
        <f t="shared" si="16"/>
        <v>159000</v>
      </c>
      <c r="W48" s="24">
        <v>46324</v>
      </c>
      <c r="X48" s="25"/>
      <c r="Y48" s="25">
        <f>O48</f>
        <v>39200</v>
      </c>
      <c r="Z48" s="26"/>
      <c r="AA48" s="26"/>
      <c r="AB48" s="26"/>
      <c r="AC48" s="27">
        <f>U48/2</f>
        <v>59900</v>
      </c>
      <c r="AD48" s="27">
        <f>U48/2</f>
        <v>59900</v>
      </c>
      <c r="AE48" s="15"/>
      <c r="AF48" s="15"/>
      <c r="AG48" s="15"/>
      <c r="AH48" s="28"/>
      <c r="AI48" s="28">
        <v>31.4</v>
      </c>
      <c r="AJ48" s="28">
        <v>31.4</v>
      </c>
      <c r="AK48" s="28">
        <v>31.4</v>
      </c>
      <c r="AL48" s="28">
        <v>31.4</v>
      </c>
      <c r="AM48" s="29">
        <f t="shared" si="13"/>
        <v>125.6</v>
      </c>
      <c r="AN48" s="30">
        <f t="shared" si="14"/>
        <v>753.6</v>
      </c>
      <c r="AO48" s="61" t="s">
        <v>137</v>
      </c>
      <c r="AP48" s="81" t="s">
        <v>739</v>
      </c>
      <c r="AQ48" s="68" t="s">
        <v>137</v>
      </c>
      <c r="AR48" s="68" t="s">
        <v>137</v>
      </c>
      <c r="AS48" s="68" t="s">
        <v>740</v>
      </c>
      <c r="AT48" s="31"/>
      <c r="AU48" s="31" t="s">
        <v>741</v>
      </c>
    </row>
    <row r="49" spans="1:47" ht="54.25" hidden="1" x14ac:dyDescent="0.75">
      <c r="A49" s="15" t="s">
        <v>742</v>
      </c>
      <c r="B49" s="15" t="s">
        <v>743</v>
      </c>
      <c r="C49" s="15" t="s">
        <v>744</v>
      </c>
      <c r="D49" s="15" t="s">
        <v>712</v>
      </c>
      <c r="E49" s="15" t="s">
        <v>635</v>
      </c>
      <c r="F49" s="15"/>
      <c r="G49" s="37">
        <v>12</v>
      </c>
      <c r="H49" s="37"/>
      <c r="I49" s="37"/>
      <c r="J49" s="16"/>
      <c r="K49" s="44">
        <v>4500</v>
      </c>
      <c r="L49" s="41">
        <v>1000</v>
      </c>
      <c r="M49" s="18">
        <v>500</v>
      </c>
      <c r="N49" s="41">
        <v>1000</v>
      </c>
      <c r="O49" s="19">
        <f t="shared" si="17"/>
        <v>84000</v>
      </c>
      <c r="P49" s="45">
        <v>55000</v>
      </c>
      <c r="Q49" s="46">
        <v>280000</v>
      </c>
      <c r="R49" s="18">
        <v>14500</v>
      </c>
      <c r="S49" s="41">
        <v>34500</v>
      </c>
      <c r="T49" s="47">
        <v>2000</v>
      </c>
      <c r="U49" s="48">
        <f t="shared" si="15"/>
        <v>386000</v>
      </c>
      <c r="V49" s="49">
        <f t="shared" si="16"/>
        <v>470000</v>
      </c>
      <c r="W49" s="24">
        <v>46751</v>
      </c>
      <c r="X49" s="26"/>
      <c r="Y49" s="25"/>
      <c r="Z49" s="25">
        <f>O49</f>
        <v>84000</v>
      </c>
      <c r="AA49" s="26"/>
      <c r="AB49" s="26"/>
      <c r="AC49" s="27">
        <f>U49/3</f>
        <v>128666.66666666667</v>
      </c>
      <c r="AD49" s="27">
        <f>U49/3</f>
        <v>128666.66666666667</v>
      </c>
      <c r="AE49" s="27">
        <f>U49/3</f>
        <v>128666.66666666667</v>
      </c>
      <c r="AF49" s="15"/>
      <c r="AG49" s="15"/>
      <c r="AH49" s="28"/>
      <c r="AI49" s="28"/>
      <c r="AJ49" s="28">
        <v>47.2</v>
      </c>
      <c r="AK49" s="28">
        <v>47.2</v>
      </c>
      <c r="AL49" s="28">
        <v>47.2</v>
      </c>
      <c r="AM49" s="29">
        <f t="shared" si="13"/>
        <v>141.60000000000002</v>
      </c>
      <c r="AN49" s="30">
        <f t="shared" si="14"/>
        <v>1085.5999999999999</v>
      </c>
      <c r="AO49" s="61" t="s">
        <v>137</v>
      </c>
      <c r="AP49" s="81" t="s">
        <v>745</v>
      </c>
      <c r="AQ49" s="68"/>
      <c r="AR49" s="68" t="s">
        <v>137</v>
      </c>
      <c r="AS49" s="82" t="s">
        <v>746</v>
      </c>
      <c r="AT49" s="31"/>
      <c r="AU49" s="31" t="s">
        <v>593</v>
      </c>
    </row>
    <row r="50" spans="1:47" ht="67.75" hidden="1" x14ac:dyDescent="0.75">
      <c r="A50" s="15" t="s">
        <v>490</v>
      </c>
      <c r="B50" s="15" t="s">
        <v>747</v>
      </c>
      <c r="C50" s="15" t="s">
        <v>748</v>
      </c>
      <c r="D50" s="15" t="s">
        <v>441</v>
      </c>
      <c r="E50" s="15" t="s">
        <v>494</v>
      </c>
      <c r="F50" s="15"/>
      <c r="G50" s="15">
        <v>6</v>
      </c>
      <c r="H50" s="15"/>
      <c r="I50" s="15"/>
      <c r="J50" s="15"/>
      <c r="K50" s="44"/>
      <c r="L50" s="41"/>
      <c r="M50" s="18"/>
      <c r="N50" s="41"/>
      <c r="O50" s="19">
        <f>((K50)+(L50*5)+(M50*3)+(N50*5))*G50</f>
        <v>0</v>
      </c>
      <c r="P50" s="45">
        <v>25000</v>
      </c>
      <c r="Q50" s="46">
        <v>75000</v>
      </c>
      <c r="R50" s="18">
        <f>1000*G50</f>
        <v>6000</v>
      </c>
      <c r="S50" s="41">
        <f>(P50+Q50+R50)*0.1</f>
        <v>10600</v>
      </c>
      <c r="T50" s="47">
        <v>1000</v>
      </c>
      <c r="U50" s="48">
        <f t="shared" si="15"/>
        <v>117600</v>
      </c>
      <c r="V50" s="49">
        <f t="shared" si="16"/>
        <v>117600</v>
      </c>
      <c r="W50" s="24">
        <v>46324</v>
      </c>
      <c r="X50" s="25"/>
      <c r="Y50" s="25"/>
      <c r="Z50" s="26"/>
      <c r="AA50" s="26"/>
      <c r="AB50" s="26"/>
      <c r="AC50" s="27">
        <f>U50/2</f>
        <v>58800</v>
      </c>
      <c r="AD50" s="27">
        <f>U50/2</f>
        <v>58800</v>
      </c>
      <c r="AE50" s="15"/>
      <c r="AF50" s="15"/>
      <c r="AG50" s="15"/>
      <c r="AH50" s="28"/>
      <c r="AI50" s="28">
        <v>23.6</v>
      </c>
      <c r="AJ50" s="28">
        <v>23.6</v>
      </c>
      <c r="AK50" s="28">
        <v>23.6</v>
      </c>
      <c r="AL50" s="28">
        <v>23.6</v>
      </c>
      <c r="AM50" s="29">
        <f t="shared" si="13"/>
        <v>94.4</v>
      </c>
      <c r="AN50" s="30">
        <f t="shared" si="14"/>
        <v>566.4</v>
      </c>
      <c r="AO50" s="61" t="s">
        <v>137</v>
      </c>
      <c r="AP50" s="81" t="s">
        <v>749</v>
      </c>
      <c r="AQ50" s="68" t="s">
        <v>137</v>
      </c>
      <c r="AR50" s="68" t="s">
        <v>137</v>
      </c>
      <c r="AS50" s="82" t="s">
        <v>750</v>
      </c>
      <c r="AT50" s="31"/>
      <c r="AU50" s="31" t="s">
        <v>751</v>
      </c>
    </row>
    <row r="51" spans="1:47" ht="27.25" x14ac:dyDescent="0.75">
      <c r="A51" s="15" t="s">
        <v>703</v>
      </c>
      <c r="B51" s="15" t="s">
        <v>752</v>
      </c>
      <c r="C51" s="15" t="s">
        <v>753</v>
      </c>
      <c r="D51" s="15" t="s">
        <v>697</v>
      </c>
      <c r="E51" s="15" t="s">
        <v>706</v>
      </c>
      <c r="F51" s="15"/>
      <c r="G51" s="15">
        <v>4</v>
      </c>
      <c r="H51" s="15"/>
      <c r="I51" s="15"/>
      <c r="J51" s="15"/>
      <c r="K51" s="44">
        <v>3000</v>
      </c>
      <c r="L51" s="41">
        <v>750</v>
      </c>
      <c r="M51" s="18">
        <v>400</v>
      </c>
      <c r="N51" s="41">
        <v>750</v>
      </c>
      <c r="O51" s="19">
        <f>((K51)+(L51*5)+(M51*3)+(N51*5))*G51</f>
        <v>46800</v>
      </c>
      <c r="P51" s="45">
        <v>30000</v>
      </c>
      <c r="Q51" s="46">
        <v>70000</v>
      </c>
      <c r="R51" s="18">
        <v>4000</v>
      </c>
      <c r="S51" s="41">
        <v>10400</v>
      </c>
      <c r="T51" s="47">
        <v>1000</v>
      </c>
      <c r="U51" s="48">
        <v>115400</v>
      </c>
      <c r="V51" s="49">
        <v>135000</v>
      </c>
      <c r="W51" s="24">
        <v>46751</v>
      </c>
      <c r="X51" s="25"/>
      <c r="Y51" s="25"/>
      <c r="Z51" s="26">
        <v>19600</v>
      </c>
      <c r="AA51" s="26"/>
      <c r="AB51" s="26"/>
      <c r="AC51" s="27"/>
      <c r="AD51" s="27">
        <v>57700</v>
      </c>
      <c r="AE51" s="15">
        <v>57700</v>
      </c>
      <c r="AF51" s="15"/>
      <c r="AG51" s="15"/>
      <c r="AH51" s="28"/>
      <c r="AI51" s="28"/>
      <c r="AJ51" s="28">
        <v>15.7</v>
      </c>
      <c r="AK51" s="28">
        <v>15.7</v>
      </c>
      <c r="AL51" s="28">
        <v>15.7</v>
      </c>
      <c r="AM51" s="29">
        <f t="shared" si="13"/>
        <v>47.099999999999994</v>
      </c>
      <c r="AN51" s="30">
        <f t="shared" si="14"/>
        <v>361.1</v>
      </c>
      <c r="AO51" s="61" t="s">
        <v>138</v>
      </c>
      <c r="AP51" s="81" t="s">
        <v>754</v>
      </c>
      <c r="AQ51" s="68"/>
      <c r="AR51" s="68" t="s">
        <v>138</v>
      </c>
      <c r="AS51" s="82" t="s">
        <v>708</v>
      </c>
      <c r="AT51" s="31"/>
      <c r="AU51" s="31"/>
    </row>
    <row r="52" spans="1:47" ht="216.25" x14ac:dyDescent="0.75">
      <c r="A52" s="35" t="s">
        <v>736</v>
      </c>
      <c r="B52" s="15" t="s">
        <v>755</v>
      </c>
      <c r="C52" s="15" t="s">
        <v>756</v>
      </c>
      <c r="D52" s="15" t="s">
        <v>441</v>
      </c>
      <c r="E52" s="15" t="s">
        <v>554</v>
      </c>
      <c r="F52" s="15"/>
      <c r="G52" s="15">
        <v>2</v>
      </c>
      <c r="H52" s="15">
        <v>1</v>
      </c>
      <c r="I52" s="15"/>
      <c r="J52" s="32"/>
      <c r="K52" s="44"/>
      <c r="L52" s="41"/>
      <c r="M52" s="18"/>
      <c r="N52" s="41"/>
      <c r="O52" s="19">
        <f>((K52)+(L52*5)+(M52*3)+(N52*5))*G52</f>
        <v>0</v>
      </c>
      <c r="P52" s="45">
        <v>15000</v>
      </c>
      <c r="Q52" s="46">
        <v>45000</v>
      </c>
      <c r="R52" s="18">
        <v>3000</v>
      </c>
      <c r="S52" s="41">
        <f t="shared" ref="S52:S60" si="18">(P52+Q52+R52)*0.1</f>
        <v>6300</v>
      </c>
      <c r="T52" s="47">
        <v>1000</v>
      </c>
      <c r="U52" s="48">
        <f t="shared" ref="U52:U60" si="19">P52+Q52+R52+S52+T52</f>
        <v>70300</v>
      </c>
      <c r="V52" s="49">
        <f t="shared" ref="V52:V60" si="20">O52+U52</f>
        <v>70300</v>
      </c>
      <c r="W52" s="24">
        <v>46021</v>
      </c>
      <c r="X52" s="25"/>
      <c r="Y52" s="25"/>
      <c r="Z52" s="26"/>
      <c r="AA52" s="26"/>
      <c r="AB52" s="26"/>
      <c r="AC52" s="27">
        <f>U52</f>
        <v>70300</v>
      </c>
      <c r="AD52" s="15"/>
      <c r="AE52" s="15"/>
      <c r="AF52" s="15"/>
      <c r="AG52" s="15"/>
      <c r="AH52" s="28"/>
      <c r="AI52" s="28">
        <v>15.7</v>
      </c>
      <c r="AJ52" s="28">
        <v>15.7</v>
      </c>
      <c r="AK52" s="28">
        <v>15.7</v>
      </c>
      <c r="AL52" s="28">
        <v>15.7</v>
      </c>
      <c r="AM52" s="29">
        <v>78.5</v>
      </c>
      <c r="AN52" s="30">
        <f t="shared" si="14"/>
        <v>392.5</v>
      </c>
      <c r="AO52" s="61" t="s">
        <v>138</v>
      </c>
      <c r="AP52" s="81" t="s">
        <v>757</v>
      </c>
      <c r="AQ52" s="68" t="s">
        <v>758</v>
      </c>
      <c r="AR52" s="68" t="s">
        <v>138</v>
      </c>
      <c r="AS52" s="82" t="s">
        <v>759</v>
      </c>
      <c r="AT52" s="31" t="s">
        <v>137</v>
      </c>
      <c r="AU52" s="31" t="s">
        <v>760</v>
      </c>
    </row>
    <row r="53" spans="1:47" ht="67.75" x14ac:dyDescent="0.75">
      <c r="A53" s="15" t="s">
        <v>498</v>
      </c>
      <c r="B53" s="15" t="s">
        <v>761</v>
      </c>
      <c r="C53" s="15" t="s">
        <v>762</v>
      </c>
      <c r="D53" s="15" t="s">
        <v>501</v>
      </c>
      <c r="E53" s="15" t="s">
        <v>603</v>
      </c>
      <c r="F53" s="15"/>
      <c r="G53" s="15">
        <v>8</v>
      </c>
      <c r="H53" s="15"/>
      <c r="I53" s="15"/>
      <c r="J53" s="15"/>
      <c r="K53" s="44">
        <v>3000</v>
      </c>
      <c r="L53" s="41">
        <v>750</v>
      </c>
      <c r="M53" s="18">
        <v>400</v>
      </c>
      <c r="N53" s="41">
        <v>750</v>
      </c>
      <c r="O53" s="19">
        <f>(K53+L53+M53+N53)*G53</f>
        <v>39200</v>
      </c>
      <c r="P53" s="45">
        <v>30000</v>
      </c>
      <c r="Q53" s="46">
        <v>80000</v>
      </c>
      <c r="R53" s="18">
        <f>1000*G53</f>
        <v>8000</v>
      </c>
      <c r="S53" s="41">
        <f t="shared" si="18"/>
        <v>11800</v>
      </c>
      <c r="T53" s="47">
        <v>1500</v>
      </c>
      <c r="U53" s="48">
        <f t="shared" si="19"/>
        <v>131300</v>
      </c>
      <c r="V53" s="49">
        <f t="shared" si="20"/>
        <v>170500</v>
      </c>
      <c r="W53" s="24">
        <v>47117</v>
      </c>
      <c r="X53" s="26"/>
      <c r="Y53" s="26"/>
      <c r="Z53" s="26"/>
      <c r="AA53" s="25">
        <f>O53</f>
        <v>39200</v>
      </c>
      <c r="AB53" s="26"/>
      <c r="AC53" s="15"/>
      <c r="AD53" s="56">
        <f>U53/3</f>
        <v>43766.666666666664</v>
      </c>
      <c r="AE53" s="56">
        <f>U53/3</f>
        <v>43766.666666666664</v>
      </c>
      <c r="AF53" s="56">
        <f>U53/3</f>
        <v>43766.666666666664</v>
      </c>
      <c r="AG53" s="15"/>
      <c r="AH53" s="28"/>
      <c r="AI53" s="28"/>
      <c r="AJ53" s="28"/>
      <c r="AK53" s="28">
        <v>31.4</v>
      </c>
      <c r="AL53" s="28">
        <v>31.4</v>
      </c>
      <c r="AM53" s="29">
        <f t="shared" ref="AM53:AM61" si="21">SUM(AH53:AL53)</f>
        <v>62.8</v>
      </c>
      <c r="AN53" s="30">
        <f t="shared" si="14"/>
        <v>690.8</v>
      </c>
      <c r="AO53" s="61" t="s">
        <v>138</v>
      </c>
      <c r="AP53" s="61" t="s">
        <v>604</v>
      </c>
      <c r="AQ53" s="81"/>
      <c r="AR53" s="68" t="s">
        <v>138</v>
      </c>
      <c r="AS53" s="68" t="s">
        <v>505</v>
      </c>
      <c r="AT53" s="31"/>
      <c r="AU53" s="31" t="s">
        <v>763</v>
      </c>
    </row>
    <row r="54" spans="1:47" ht="148.75" x14ac:dyDescent="0.75">
      <c r="A54" s="35" t="s">
        <v>736</v>
      </c>
      <c r="B54" s="15" t="s">
        <v>764</v>
      </c>
      <c r="C54" s="15" t="s">
        <v>765</v>
      </c>
      <c r="D54" s="15" t="s">
        <v>441</v>
      </c>
      <c r="E54" s="15" t="s">
        <v>554</v>
      </c>
      <c r="F54" s="15"/>
      <c r="G54" s="15">
        <v>4</v>
      </c>
      <c r="H54" s="15"/>
      <c r="I54" s="15"/>
      <c r="J54" s="32"/>
      <c r="K54" s="44"/>
      <c r="L54" s="41"/>
      <c r="M54" s="18"/>
      <c r="N54" s="41"/>
      <c r="O54" s="19">
        <f>((K54)+(L54*5)+(M54*3)+(N54*5))*G54</f>
        <v>0</v>
      </c>
      <c r="P54" s="45">
        <v>15000</v>
      </c>
      <c r="Q54" s="46">
        <v>45000</v>
      </c>
      <c r="R54" s="18">
        <f>1000*G54</f>
        <v>4000</v>
      </c>
      <c r="S54" s="41">
        <f t="shared" si="18"/>
        <v>6400</v>
      </c>
      <c r="T54" s="47">
        <v>1000</v>
      </c>
      <c r="U54" s="48">
        <f t="shared" si="19"/>
        <v>71400</v>
      </c>
      <c r="V54" s="49">
        <f t="shared" si="20"/>
        <v>71400</v>
      </c>
      <c r="W54" s="24">
        <v>46021</v>
      </c>
      <c r="X54" s="25"/>
      <c r="Y54" s="25"/>
      <c r="Z54" s="26"/>
      <c r="AA54" s="26"/>
      <c r="AB54" s="26"/>
      <c r="AC54" s="27">
        <f>U54</f>
        <v>71400</v>
      </c>
      <c r="AD54" s="15"/>
      <c r="AE54" s="15"/>
      <c r="AF54" s="15"/>
      <c r="AG54" s="15"/>
      <c r="AH54" s="28">
        <v>15.7</v>
      </c>
      <c r="AI54" s="28">
        <v>15.7</v>
      </c>
      <c r="AJ54" s="28">
        <v>15.7</v>
      </c>
      <c r="AK54" s="28">
        <v>15.7</v>
      </c>
      <c r="AL54" s="28">
        <v>15.7</v>
      </c>
      <c r="AM54" s="29">
        <f t="shared" si="21"/>
        <v>78.5</v>
      </c>
      <c r="AN54" s="30">
        <f t="shared" si="14"/>
        <v>392.5</v>
      </c>
      <c r="AO54" s="61" t="s">
        <v>138</v>
      </c>
      <c r="AP54" s="81" t="s">
        <v>766</v>
      </c>
      <c r="AQ54" s="68" t="s">
        <v>767</v>
      </c>
      <c r="AR54" s="68" t="s">
        <v>137</v>
      </c>
      <c r="AS54" s="82" t="s">
        <v>768</v>
      </c>
      <c r="AT54" s="31" t="s">
        <v>137</v>
      </c>
      <c r="AU54" s="31" t="s">
        <v>769</v>
      </c>
    </row>
    <row r="55" spans="1:47" ht="189.25" x14ac:dyDescent="0.75">
      <c r="A55" s="15" t="s">
        <v>742</v>
      </c>
      <c r="B55" s="15"/>
      <c r="C55" s="15" t="s">
        <v>770</v>
      </c>
      <c r="D55" s="15" t="s">
        <v>441</v>
      </c>
      <c r="E55" s="15" t="s">
        <v>554</v>
      </c>
      <c r="F55" s="15"/>
      <c r="G55" s="15"/>
      <c r="H55" s="15"/>
      <c r="I55" s="15">
        <v>4</v>
      </c>
      <c r="J55" s="32"/>
      <c r="K55" s="44"/>
      <c r="L55" s="41"/>
      <c r="M55" s="18"/>
      <c r="N55" s="41"/>
      <c r="O55" s="19">
        <f>((K55)+(L55*5)+(M55*3)+(N55*5))*G55</f>
        <v>0</v>
      </c>
      <c r="P55" s="45">
        <v>15000</v>
      </c>
      <c r="Q55" s="46">
        <v>55000</v>
      </c>
      <c r="R55" s="18">
        <f>1000*I55</f>
        <v>4000</v>
      </c>
      <c r="S55" s="41">
        <f t="shared" si="18"/>
        <v>7400</v>
      </c>
      <c r="T55" s="47">
        <v>1000</v>
      </c>
      <c r="U55" s="48">
        <f t="shared" si="19"/>
        <v>82400</v>
      </c>
      <c r="V55" s="49">
        <f t="shared" si="20"/>
        <v>82400</v>
      </c>
      <c r="W55" s="24">
        <v>46324</v>
      </c>
      <c r="X55" s="25"/>
      <c r="Y55" s="25"/>
      <c r="Z55" s="26"/>
      <c r="AA55" s="26"/>
      <c r="AB55" s="26"/>
      <c r="AC55" s="27">
        <f>U55/2</f>
        <v>41200</v>
      </c>
      <c r="AD55" s="27">
        <f>U55/2</f>
        <v>41200</v>
      </c>
      <c r="AE55" s="15"/>
      <c r="AF55" s="15"/>
      <c r="AG55" s="15"/>
      <c r="AH55" s="28"/>
      <c r="AI55" s="28">
        <v>5.23</v>
      </c>
      <c r="AJ55" s="28">
        <v>5.23</v>
      </c>
      <c r="AK55" s="28">
        <v>5.23</v>
      </c>
      <c r="AL55" s="28">
        <v>5.23</v>
      </c>
      <c r="AM55" s="29">
        <f t="shared" si="21"/>
        <v>20.92</v>
      </c>
      <c r="AN55" s="30">
        <f t="shared" si="14"/>
        <v>125.52000000000001</v>
      </c>
      <c r="AO55" s="61" t="s">
        <v>138</v>
      </c>
      <c r="AP55" s="81" t="s">
        <v>771</v>
      </c>
      <c r="AQ55" s="68" t="s">
        <v>758</v>
      </c>
      <c r="AR55" s="68" t="s">
        <v>138</v>
      </c>
      <c r="AS55" s="82" t="s">
        <v>772</v>
      </c>
      <c r="AT55" s="31"/>
      <c r="AU55" s="31" t="s">
        <v>773</v>
      </c>
    </row>
    <row r="56" spans="1:47" ht="67.75" x14ac:dyDescent="0.75">
      <c r="A56" s="57" t="s">
        <v>498</v>
      </c>
      <c r="B56" s="15"/>
      <c r="C56" s="15" t="s">
        <v>774</v>
      </c>
      <c r="D56" s="15" t="s">
        <v>501</v>
      </c>
      <c r="E56" s="15" t="s">
        <v>626</v>
      </c>
      <c r="F56" s="15"/>
      <c r="G56" s="15">
        <v>6</v>
      </c>
      <c r="H56" s="15"/>
      <c r="I56" s="15"/>
      <c r="J56" s="15"/>
      <c r="K56" s="44">
        <v>3000</v>
      </c>
      <c r="L56" s="41">
        <v>750</v>
      </c>
      <c r="M56" s="18">
        <v>400</v>
      </c>
      <c r="N56" s="41">
        <v>750</v>
      </c>
      <c r="O56" s="19">
        <f>(K56+L56+M56+N56)*G56</f>
        <v>29400</v>
      </c>
      <c r="P56" s="45">
        <v>25000</v>
      </c>
      <c r="Q56" s="46">
        <v>70000</v>
      </c>
      <c r="R56" s="18">
        <f>1000*G56</f>
        <v>6000</v>
      </c>
      <c r="S56" s="41">
        <f t="shared" si="18"/>
        <v>10100</v>
      </c>
      <c r="T56" s="47">
        <v>1500</v>
      </c>
      <c r="U56" s="48">
        <f t="shared" si="19"/>
        <v>112600</v>
      </c>
      <c r="V56" s="49">
        <f t="shared" si="20"/>
        <v>142000</v>
      </c>
      <c r="W56" s="24">
        <v>46751</v>
      </c>
      <c r="X56" s="26"/>
      <c r="Y56" s="26"/>
      <c r="Z56" s="25">
        <f>O56</f>
        <v>29400</v>
      </c>
      <c r="AA56" s="25"/>
      <c r="AB56" s="26"/>
      <c r="AC56" s="56">
        <f>U56/3</f>
        <v>37533.333333333336</v>
      </c>
      <c r="AD56" s="56">
        <f>U56/3</f>
        <v>37533.333333333336</v>
      </c>
      <c r="AE56" s="56">
        <f>U56/3</f>
        <v>37533.333333333336</v>
      </c>
      <c r="AF56" s="15"/>
      <c r="AG56" s="15"/>
      <c r="AH56" s="28"/>
      <c r="AI56" s="28"/>
      <c r="AJ56" s="28">
        <v>23.6</v>
      </c>
      <c r="AK56" s="28">
        <v>23.6</v>
      </c>
      <c r="AL56" s="28">
        <v>23.6</v>
      </c>
      <c r="AM56" s="29">
        <f t="shared" si="21"/>
        <v>70.800000000000011</v>
      </c>
      <c r="AN56" s="30">
        <f t="shared" si="14"/>
        <v>542.79999999999995</v>
      </c>
      <c r="AO56" s="61" t="s">
        <v>138</v>
      </c>
      <c r="AP56" s="81" t="s">
        <v>775</v>
      </c>
      <c r="AQ56" s="81"/>
      <c r="AR56" s="68" t="s">
        <v>138</v>
      </c>
      <c r="AS56" s="82" t="s">
        <v>312</v>
      </c>
      <c r="AT56" s="31"/>
      <c r="AU56" s="31" t="s">
        <v>694</v>
      </c>
    </row>
    <row r="57" spans="1:47" ht="67.75" x14ac:dyDescent="0.75">
      <c r="A57" s="57" t="s">
        <v>498</v>
      </c>
      <c r="B57" s="15"/>
      <c r="C57" s="15" t="s">
        <v>776</v>
      </c>
      <c r="D57" s="15" t="s">
        <v>501</v>
      </c>
      <c r="E57" s="15" t="s">
        <v>626</v>
      </c>
      <c r="F57" s="15"/>
      <c r="G57" s="15">
        <v>6</v>
      </c>
      <c r="H57" s="15"/>
      <c r="I57" s="15"/>
      <c r="J57" s="15"/>
      <c r="K57" s="28">
        <v>3000</v>
      </c>
      <c r="L57" s="41">
        <v>750</v>
      </c>
      <c r="M57" s="18">
        <v>400</v>
      </c>
      <c r="N57" s="41">
        <v>750</v>
      </c>
      <c r="O57" s="19">
        <f>(K57+L57+M57+N57)*G57</f>
        <v>29400</v>
      </c>
      <c r="P57" s="45">
        <v>25000</v>
      </c>
      <c r="Q57" s="46">
        <v>70000</v>
      </c>
      <c r="R57" s="18">
        <f>1000*G57</f>
        <v>6000</v>
      </c>
      <c r="S57" s="41">
        <f t="shared" si="18"/>
        <v>10100</v>
      </c>
      <c r="T57" s="47">
        <v>1500</v>
      </c>
      <c r="U57" s="48">
        <f t="shared" si="19"/>
        <v>112600</v>
      </c>
      <c r="V57" s="49">
        <f t="shared" si="20"/>
        <v>142000</v>
      </c>
      <c r="W57" s="24">
        <v>46751</v>
      </c>
      <c r="X57" s="26"/>
      <c r="Y57" s="26"/>
      <c r="Z57" s="25">
        <f>O57</f>
        <v>29400</v>
      </c>
      <c r="AA57" s="25"/>
      <c r="AB57" s="26"/>
      <c r="AC57" s="56">
        <f>U57/3</f>
        <v>37533.333333333336</v>
      </c>
      <c r="AD57" s="56">
        <f>U57/3</f>
        <v>37533.333333333336</v>
      </c>
      <c r="AE57" s="56">
        <f>U57/3</f>
        <v>37533.333333333336</v>
      </c>
      <c r="AF57" s="15"/>
      <c r="AG57" s="15"/>
      <c r="AH57" s="28"/>
      <c r="AI57" s="28"/>
      <c r="AJ57" s="28">
        <v>23.6</v>
      </c>
      <c r="AK57" s="28">
        <v>23.6</v>
      </c>
      <c r="AL57" s="28">
        <v>23.6</v>
      </c>
      <c r="AM57" s="29">
        <f t="shared" si="21"/>
        <v>70.800000000000011</v>
      </c>
      <c r="AN57" s="30">
        <f t="shared" si="14"/>
        <v>542.79999999999995</v>
      </c>
      <c r="AO57" s="61" t="s">
        <v>138</v>
      </c>
      <c r="AP57" s="81" t="s">
        <v>777</v>
      </c>
      <c r="AQ57" s="81"/>
      <c r="AR57" s="68" t="s">
        <v>138</v>
      </c>
      <c r="AS57" s="82" t="s">
        <v>208</v>
      </c>
      <c r="AT57" s="31"/>
      <c r="AU57" s="31" t="s">
        <v>615</v>
      </c>
    </row>
    <row r="58" spans="1:47" ht="175.75" x14ac:dyDescent="0.75">
      <c r="A58" s="57" t="s">
        <v>498</v>
      </c>
      <c r="B58" s="15"/>
      <c r="C58" s="87" t="s">
        <v>778</v>
      </c>
      <c r="D58" s="15" t="s">
        <v>501</v>
      </c>
      <c r="E58" s="15" t="s">
        <v>626</v>
      </c>
      <c r="F58" s="15"/>
      <c r="G58" s="15">
        <v>6</v>
      </c>
      <c r="H58" s="15"/>
      <c r="I58" s="15"/>
      <c r="J58" s="15"/>
      <c r="K58" s="28">
        <v>3000</v>
      </c>
      <c r="L58" s="18">
        <v>750</v>
      </c>
      <c r="M58" s="18">
        <v>400</v>
      </c>
      <c r="N58" s="18">
        <v>750</v>
      </c>
      <c r="O58" s="19">
        <f>(K58+L58+M58+N58)*G58</f>
        <v>29400</v>
      </c>
      <c r="P58" s="45">
        <v>25000</v>
      </c>
      <c r="Q58" s="46">
        <v>70000</v>
      </c>
      <c r="R58" s="18">
        <f>1000*G58</f>
        <v>6000</v>
      </c>
      <c r="S58" s="41">
        <f t="shared" si="18"/>
        <v>10100</v>
      </c>
      <c r="T58" s="47">
        <v>1500</v>
      </c>
      <c r="U58" s="48">
        <f t="shared" si="19"/>
        <v>112600</v>
      </c>
      <c r="V58" s="49">
        <f t="shared" si="20"/>
        <v>142000</v>
      </c>
      <c r="W58" s="24">
        <v>46751</v>
      </c>
      <c r="X58" s="26"/>
      <c r="Y58" s="26"/>
      <c r="Z58" s="25">
        <f>O56</f>
        <v>29400</v>
      </c>
      <c r="AA58" s="25"/>
      <c r="AB58" s="26"/>
      <c r="AC58" s="56">
        <f>U58/3</f>
        <v>37533.333333333336</v>
      </c>
      <c r="AD58" s="56">
        <f>U58/3</f>
        <v>37533.333333333336</v>
      </c>
      <c r="AE58" s="56">
        <f>U58/3</f>
        <v>37533.333333333336</v>
      </c>
      <c r="AF58" s="15"/>
      <c r="AG58" s="15"/>
      <c r="AH58" s="28"/>
      <c r="AI58" s="28"/>
      <c r="AJ58" s="28">
        <v>23.6</v>
      </c>
      <c r="AK58" s="28">
        <v>23.6</v>
      </c>
      <c r="AL58" s="28">
        <v>23.6</v>
      </c>
      <c r="AM58" s="29">
        <f t="shared" si="21"/>
        <v>70.800000000000011</v>
      </c>
      <c r="AN58" s="30">
        <f t="shared" si="14"/>
        <v>542.79999999999995</v>
      </c>
      <c r="AO58" s="61" t="s">
        <v>138</v>
      </c>
      <c r="AP58" s="81" t="s">
        <v>779</v>
      </c>
      <c r="AQ58" s="81"/>
      <c r="AR58" s="68" t="s">
        <v>138</v>
      </c>
      <c r="AS58" s="82" t="s">
        <v>309</v>
      </c>
      <c r="AT58" s="31"/>
      <c r="AU58" s="31" t="s">
        <v>661</v>
      </c>
    </row>
    <row r="59" spans="1:47" ht="351.25" x14ac:dyDescent="0.75">
      <c r="A59" s="57" t="s">
        <v>498</v>
      </c>
      <c r="B59" s="15"/>
      <c r="C59" s="15" t="s">
        <v>780</v>
      </c>
      <c r="D59" s="15" t="s">
        <v>501</v>
      </c>
      <c r="E59" s="15" t="s">
        <v>626</v>
      </c>
      <c r="F59" s="15"/>
      <c r="G59" s="15">
        <v>4</v>
      </c>
      <c r="H59" s="15"/>
      <c r="I59" s="15"/>
      <c r="J59" s="15"/>
      <c r="K59" s="28">
        <v>3000</v>
      </c>
      <c r="L59" s="18">
        <v>750</v>
      </c>
      <c r="M59" s="18">
        <v>400</v>
      </c>
      <c r="N59" s="18">
        <v>750</v>
      </c>
      <c r="O59" s="19">
        <f>(K59+L59+M59+N59)*G59</f>
        <v>19600</v>
      </c>
      <c r="P59" s="45">
        <v>20000</v>
      </c>
      <c r="Q59" s="46">
        <v>60000</v>
      </c>
      <c r="R59" s="18">
        <v>4000</v>
      </c>
      <c r="S59" s="41">
        <f t="shared" si="18"/>
        <v>8400</v>
      </c>
      <c r="T59" s="47">
        <v>1500</v>
      </c>
      <c r="U59" s="48">
        <f t="shared" si="19"/>
        <v>93900</v>
      </c>
      <c r="V59" s="49">
        <f t="shared" si="20"/>
        <v>113500</v>
      </c>
      <c r="W59" s="24">
        <v>46751</v>
      </c>
      <c r="X59" s="26"/>
      <c r="Y59" s="26"/>
      <c r="Z59" s="25">
        <f>O59</f>
        <v>19600</v>
      </c>
      <c r="AA59" s="25"/>
      <c r="AB59" s="26"/>
      <c r="AC59" s="56">
        <f>U59/3</f>
        <v>31300</v>
      </c>
      <c r="AD59" s="56">
        <f>U59/3</f>
        <v>31300</v>
      </c>
      <c r="AE59" s="56">
        <f>U59/3</f>
        <v>31300</v>
      </c>
      <c r="AF59" s="15"/>
      <c r="AG59" s="15"/>
      <c r="AH59" s="28"/>
      <c r="AI59" s="28"/>
      <c r="AJ59" s="28">
        <v>15.7</v>
      </c>
      <c r="AK59" s="28">
        <v>15.7</v>
      </c>
      <c r="AL59" s="28">
        <v>15.7</v>
      </c>
      <c r="AM59" s="29">
        <f t="shared" si="21"/>
        <v>47.099999999999994</v>
      </c>
      <c r="AN59" s="30">
        <f t="shared" si="14"/>
        <v>361.1</v>
      </c>
      <c r="AO59" s="61" t="s">
        <v>138</v>
      </c>
      <c r="AP59" s="81" t="s">
        <v>781</v>
      </c>
      <c r="AQ59" s="81" t="s">
        <v>782</v>
      </c>
      <c r="AR59" s="68" t="s">
        <v>138</v>
      </c>
      <c r="AS59" s="82" t="s">
        <v>312</v>
      </c>
      <c r="AT59" s="31"/>
      <c r="AU59" s="31" t="s">
        <v>783</v>
      </c>
    </row>
    <row r="60" spans="1:47" ht="391.75" x14ac:dyDescent="0.75">
      <c r="A60" s="57" t="s">
        <v>498</v>
      </c>
      <c r="B60" s="15"/>
      <c r="C60" s="15" t="s">
        <v>784</v>
      </c>
      <c r="D60" s="15" t="s">
        <v>501</v>
      </c>
      <c r="E60" s="15" t="s">
        <v>626</v>
      </c>
      <c r="F60" s="15">
        <v>2</v>
      </c>
      <c r="G60" s="15">
        <v>6</v>
      </c>
      <c r="H60" s="15"/>
      <c r="I60" s="15"/>
      <c r="J60" s="15"/>
      <c r="K60" s="18">
        <v>4500</v>
      </c>
      <c r="L60" s="18">
        <v>1000</v>
      </c>
      <c r="M60" s="18">
        <v>500</v>
      </c>
      <c r="N60" s="18">
        <v>1000</v>
      </c>
      <c r="O60" s="19">
        <f>((K60+L60+M60+N60)*G60)+((40000+1000+500+1000)*2)</f>
        <v>127000</v>
      </c>
      <c r="P60" s="45">
        <v>50000</v>
      </c>
      <c r="Q60" s="46">
        <v>150000</v>
      </c>
      <c r="R60" s="18">
        <v>25000</v>
      </c>
      <c r="S60" s="41">
        <f t="shared" si="18"/>
        <v>22500</v>
      </c>
      <c r="T60" s="47">
        <v>3000</v>
      </c>
      <c r="U60" s="48">
        <f t="shared" si="19"/>
        <v>250500</v>
      </c>
      <c r="V60" s="49">
        <f t="shared" si="20"/>
        <v>377500</v>
      </c>
      <c r="W60" s="24">
        <v>47421</v>
      </c>
      <c r="X60" s="26"/>
      <c r="Y60" s="26"/>
      <c r="Z60" s="26"/>
      <c r="AA60" s="25"/>
      <c r="AB60" s="25">
        <f>O60</f>
        <v>127000</v>
      </c>
      <c r="AC60" s="15"/>
      <c r="AD60" s="15"/>
      <c r="AE60" s="27">
        <f>U60/3</f>
        <v>83500</v>
      </c>
      <c r="AF60" s="27">
        <f>U60/3</f>
        <v>83500</v>
      </c>
      <c r="AG60" s="27">
        <f>U60/3</f>
        <v>83500</v>
      </c>
      <c r="AH60" s="28"/>
      <c r="AI60" s="28"/>
      <c r="AJ60" s="28"/>
      <c r="AK60" s="28"/>
      <c r="AL60" s="28">
        <v>60.3</v>
      </c>
      <c r="AM60" s="29">
        <f t="shared" si="21"/>
        <v>60.3</v>
      </c>
      <c r="AN60" s="30">
        <f t="shared" si="14"/>
        <v>1266.3</v>
      </c>
      <c r="AO60" s="61" t="s">
        <v>138</v>
      </c>
      <c r="AP60" s="81" t="s">
        <v>785</v>
      </c>
      <c r="AQ60" s="81" t="s">
        <v>786</v>
      </c>
      <c r="AR60" s="68" t="s">
        <v>137</v>
      </c>
      <c r="AS60" s="82" t="s">
        <v>787</v>
      </c>
      <c r="AT60" s="31"/>
      <c r="AU60" s="31" t="s">
        <v>788</v>
      </c>
    </row>
    <row r="61" spans="1:47" s="108" customFormat="1" hidden="1" x14ac:dyDescent="0.75">
      <c r="A61" s="96" t="s">
        <v>560</v>
      </c>
      <c r="B61" s="95"/>
      <c r="C61" s="95"/>
      <c r="D61" s="95" t="s">
        <v>563</v>
      </c>
      <c r="E61" s="95" t="s">
        <v>564</v>
      </c>
      <c r="F61" s="95"/>
      <c r="G61" s="95">
        <v>2</v>
      </c>
      <c r="H61" s="95"/>
      <c r="I61" s="95"/>
      <c r="J61" s="95"/>
      <c r="K61" s="97">
        <v>4500</v>
      </c>
      <c r="L61" s="97">
        <v>1000</v>
      </c>
      <c r="M61" s="97">
        <v>500</v>
      </c>
      <c r="N61" s="97">
        <v>1000</v>
      </c>
      <c r="O61" s="98">
        <f>(K61+L61+M61+N61)*G61</f>
        <v>14000</v>
      </c>
      <c r="P61" s="99">
        <v>10000</v>
      </c>
      <c r="Q61" s="100">
        <v>20000</v>
      </c>
      <c r="R61" s="97">
        <v>2000</v>
      </c>
      <c r="S61" s="101">
        <v>3200</v>
      </c>
      <c r="T61" s="102">
        <v>1000</v>
      </c>
      <c r="U61" s="101">
        <v>36200</v>
      </c>
      <c r="V61" s="101">
        <v>50200</v>
      </c>
      <c r="W61" s="103">
        <v>46386</v>
      </c>
      <c r="X61" s="95"/>
      <c r="Y61" s="95">
        <v>14000</v>
      </c>
      <c r="Z61" s="95"/>
      <c r="AA61" s="104"/>
      <c r="AB61" s="104"/>
      <c r="AC61" s="95">
        <v>18100</v>
      </c>
      <c r="AD61" s="95">
        <v>18100</v>
      </c>
      <c r="AE61" s="104"/>
      <c r="AF61" s="104"/>
      <c r="AG61" s="104"/>
      <c r="AH61" s="105"/>
      <c r="AI61" s="105">
        <v>7</v>
      </c>
      <c r="AJ61" s="105">
        <v>7</v>
      </c>
      <c r="AK61" s="105">
        <v>7</v>
      </c>
      <c r="AL61" s="105">
        <v>7</v>
      </c>
      <c r="AM61" s="105">
        <f t="shared" si="21"/>
        <v>28</v>
      </c>
      <c r="AN61" s="105">
        <f t="shared" si="14"/>
        <v>168</v>
      </c>
      <c r="AO61" s="97"/>
      <c r="AP61" s="106"/>
      <c r="AQ61" s="106"/>
      <c r="AR61" s="107"/>
      <c r="AS61" s="112"/>
      <c r="AT61" s="107"/>
      <c r="AU61" s="107"/>
    </row>
    <row r="62" spans="1:47" x14ac:dyDescent="0.75">
      <c r="A62" s="58"/>
      <c r="B62" s="58"/>
      <c r="C62" s="58"/>
      <c r="D62" s="58"/>
      <c r="E62" s="58"/>
      <c r="F62" s="58"/>
      <c r="G62" s="6"/>
      <c r="H62" s="6"/>
      <c r="I62" s="6"/>
      <c r="J62" s="59"/>
      <c r="K62" s="60"/>
      <c r="L62" s="61"/>
      <c r="M62" s="61"/>
      <c r="N62" s="61"/>
      <c r="O62" s="62"/>
      <c r="P62" s="63"/>
      <c r="Q62" s="64"/>
      <c r="R62" s="61"/>
      <c r="S62" s="61"/>
      <c r="T62" s="61"/>
      <c r="U62" s="61"/>
      <c r="V62" s="65"/>
      <c r="W62" s="66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60"/>
      <c r="AI62" s="60"/>
      <c r="AJ62" s="60"/>
      <c r="AK62" s="60"/>
      <c r="AL62" s="60"/>
      <c r="AM62" s="67"/>
      <c r="AN62" s="67"/>
      <c r="AO62" s="61"/>
      <c r="AP62" s="81"/>
      <c r="AQ62" s="81"/>
      <c r="AR62" s="68"/>
      <c r="AS62" s="82"/>
      <c r="AT62" s="68"/>
      <c r="AU62" s="68"/>
    </row>
    <row r="63" spans="1:47" ht="81" x14ac:dyDescent="0.75">
      <c r="A63" s="69" t="s">
        <v>789</v>
      </c>
      <c r="B63" s="69" t="s">
        <v>790</v>
      </c>
      <c r="C63" s="69" t="s">
        <v>589</v>
      </c>
      <c r="D63" s="69" t="s">
        <v>501</v>
      </c>
      <c r="E63" s="69" t="s">
        <v>590</v>
      </c>
      <c r="F63" s="69"/>
      <c r="G63" s="70"/>
      <c r="H63" s="70"/>
      <c r="I63" s="70"/>
      <c r="J63" s="71" t="s">
        <v>791</v>
      </c>
      <c r="K63" s="71"/>
      <c r="L63" s="72"/>
      <c r="M63" s="72"/>
      <c r="N63" s="72"/>
      <c r="O63" s="73">
        <v>1137000</v>
      </c>
      <c r="P63" s="74"/>
      <c r="Q63" s="75"/>
      <c r="R63" s="72"/>
      <c r="S63" s="72"/>
      <c r="T63" s="72"/>
      <c r="U63" s="22"/>
      <c r="V63" s="49">
        <f>O63+U63</f>
        <v>1137000</v>
      </c>
      <c r="W63" s="76">
        <v>46568</v>
      </c>
      <c r="X63" s="26"/>
      <c r="Y63" s="25">
        <f>O63/2</f>
        <v>568500</v>
      </c>
      <c r="Z63" s="25">
        <f>O63/2</f>
        <v>568500</v>
      </c>
      <c r="AA63" s="26"/>
      <c r="AB63" s="26"/>
      <c r="AC63" s="15"/>
      <c r="AD63" s="15"/>
      <c r="AE63" s="15"/>
      <c r="AF63" s="15"/>
      <c r="AG63" s="15"/>
      <c r="AH63" s="28"/>
      <c r="AI63" s="28"/>
      <c r="AJ63" s="28"/>
      <c r="AK63" s="28"/>
      <c r="AL63" s="28"/>
      <c r="AM63" s="29"/>
      <c r="AN63" s="30"/>
      <c r="AO63" s="61" t="s">
        <v>137</v>
      </c>
      <c r="AP63" s="81">
        <v>6111005906</v>
      </c>
      <c r="AQ63" s="81"/>
      <c r="AR63" s="68" t="s">
        <v>138</v>
      </c>
      <c r="AS63" s="82" t="s">
        <v>221</v>
      </c>
      <c r="AT63" s="31"/>
      <c r="AU63" s="31"/>
    </row>
    <row r="64" spans="1:47" x14ac:dyDescent="0.75">
      <c r="A64" s="69" t="s">
        <v>792</v>
      </c>
      <c r="B64" s="69" t="s">
        <v>793</v>
      </c>
      <c r="C64" s="69" t="s">
        <v>794</v>
      </c>
      <c r="D64" s="69" t="s">
        <v>540</v>
      </c>
      <c r="E64" s="69" t="s">
        <v>795</v>
      </c>
      <c r="F64" s="69"/>
      <c r="G64" s="70"/>
      <c r="H64" s="70"/>
      <c r="I64" s="70"/>
      <c r="J64" s="77" t="s">
        <v>796</v>
      </c>
      <c r="K64" s="71"/>
      <c r="L64" s="72"/>
      <c r="M64" s="72"/>
      <c r="N64" s="72"/>
      <c r="O64" s="73">
        <v>1800000</v>
      </c>
      <c r="P64" s="74"/>
      <c r="Q64" s="75"/>
      <c r="R64" s="72"/>
      <c r="S64" s="72"/>
      <c r="T64" s="72"/>
      <c r="U64" s="22"/>
      <c r="V64" s="78">
        <f>O64+U64</f>
        <v>1800000</v>
      </c>
      <c r="W64" s="76"/>
      <c r="X64" s="26"/>
      <c r="Y64" s="26">
        <v>1800000</v>
      </c>
      <c r="Z64" s="26"/>
      <c r="AA64" s="26"/>
      <c r="AB64" s="26"/>
      <c r="AC64" s="15"/>
      <c r="AD64" s="15"/>
      <c r="AE64" s="15"/>
      <c r="AF64" s="15"/>
      <c r="AG64" s="15"/>
      <c r="AH64" s="28"/>
      <c r="AI64" s="28"/>
      <c r="AJ64" s="28"/>
      <c r="AK64" s="28"/>
      <c r="AL64" s="28"/>
      <c r="AM64" s="29"/>
      <c r="AN64" s="30"/>
      <c r="AO64" s="61" t="s">
        <v>137</v>
      </c>
      <c r="AP64" s="81">
        <v>6111007201</v>
      </c>
      <c r="AQ64" s="81"/>
      <c r="AR64" s="68" t="s">
        <v>137</v>
      </c>
      <c r="AS64" s="82" t="s">
        <v>244</v>
      </c>
      <c r="AT64" s="31"/>
      <c r="AU64" s="31"/>
    </row>
    <row r="68" spans="16:41" x14ac:dyDescent="0.75">
      <c r="AO68">
        <f>COUNTA(AO2:AO64)</f>
        <v>61</v>
      </c>
    </row>
    <row r="70" spans="16:41" x14ac:dyDescent="0.75">
      <c r="AN70" t="s">
        <v>138</v>
      </c>
      <c r="AO70">
        <v>32</v>
      </c>
    </row>
    <row r="71" spans="16:41" x14ac:dyDescent="0.75">
      <c r="P71">
        <f>32/60</f>
        <v>0.53333333333333333</v>
      </c>
    </row>
  </sheetData>
  <autoFilter ref="A1:AU61" xr:uid="{B88F0E54-8AA0-44E4-88C5-2F6D389D41D8}">
    <filterColumn colId="40">
      <filters>
        <filter val="Yes"/>
      </filters>
    </filterColumn>
    <sortState xmlns:xlrd2="http://schemas.microsoft.com/office/spreadsheetml/2017/richdata2" ref="A2:AU59">
      <sortCondition ref="B1"/>
    </sortState>
  </autoFilter>
  <hyperlinks>
    <hyperlink ref="C27" r:id="rId1" display=", 699 Moorpark Ave, Moorpark - 4" xr:uid="{F895FDD9-E27A-427E-897D-0C5DCB1431E3}"/>
  </hyperlinks>
  <pageMargins left="0.7" right="0.7" top="0.75" bottom="0.75" header="0.3" footer="0.3"/>
  <pageSetup orientation="portrait" horizontalDpi="1200" verticalDpi="1200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2181D96E579941972F64C17A7C0B54" ma:contentTypeVersion="6" ma:contentTypeDescription="Create a new document." ma:contentTypeScope="" ma:versionID="d779ab70730937a86727f77d022063d4">
  <xsd:schema xmlns:xsd="http://www.w3.org/2001/XMLSchema" xmlns:xs="http://www.w3.org/2001/XMLSchema" xmlns:p="http://schemas.microsoft.com/office/2006/metadata/properties" xmlns:ns2="f0a213c4-8619-4574-b6ed-b32dab915bd6" xmlns:ns3="e950e545-2272-4f25-b092-4e35ea3688c9" targetNamespace="http://schemas.microsoft.com/office/2006/metadata/properties" ma:root="true" ma:fieldsID="2b88067fb89deda172ca087954781f39" ns2:_="" ns3:_="">
    <xsd:import namespace="f0a213c4-8619-4574-b6ed-b32dab915bd6"/>
    <xsd:import namespace="e950e545-2272-4f25-b092-4e35ea3688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a213c4-8619-4574-b6ed-b32dab915b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50e545-2272-4f25-b092-4e35ea3688c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950e545-2272-4f25-b092-4e35ea3688c9">
      <UserInfo>
        <DisplayName>Kristen Long</DisplayName>
        <AccountId>20</AccountId>
        <AccountType/>
      </UserInfo>
      <UserInfo>
        <DisplayName>Zachary Hancock</DisplayName>
        <AccountId>131</AccountId>
        <AccountType/>
      </UserInfo>
      <UserInfo>
        <DisplayName>Gabrielle Bronstein</DisplayName>
        <AccountId>38</AccountId>
        <AccountType/>
      </UserInfo>
      <UserInfo>
        <DisplayName>Heidi Schott</DisplayName>
        <AccountId>12</AccountId>
        <AccountType/>
      </UserInfo>
      <UserInfo>
        <DisplayName>Jesse McCree</DisplayName>
        <AccountId>36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63671E-055C-4A48-8E16-0830D64C39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a213c4-8619-4574-b6ed-b32dab915bd6"/>
    <ds:schemaRef ds:uri="e950e545-2272-4f25-b092-4e35ea3688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CE56A8-C528-4FFE-A8C5-1FCBBBFB110A}">
  <ds:schemaRefs>
    <ds:schemaRef ds:uri="http://schemas.microsoft.com/office/2006/metadata/properties"/>
    <ds:schemaRef ds:uri="http://schemas.microsoft.com/office/infopath/2007/PartnerControls"/>
    <ds:schemaRef ds:uri="e950e545-2272-4f25-b092-4e35ea3688c9"/>
  </ds:schemaRefs>
</ds:datastoreItem>
</file>

<file path=customXml/itemProps3.xml><?xml version="1.0" encoding="utf-8"?>
<ds:datastoreItem xmlns:ds="http://schemas.openxmlformats.org/officeDocument/2006/customXml" ds:itemID="{67DF4E5E-382B-4B4E-AB43-028041FC51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VC CJEST Data</vt:lpstr>
      <vt:lpstr>VC EJScreen Data</vt:lpstr>
      <vt:lpstr>EV Blueprint Installation Site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Heidi Schott</cp:lastModifiedBy>
  <cp:revision/>
  <dcterms:created xsi:type="dcterms:W3CDTF">2023-03-02T21:02:10Z</dcterms:created>
  <dcterms:modified xsi:type="dcterms:W3CDTF">2024-03-27T22:34:24Z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0x010100A82181D96E579941972F64C17A7C0B54</vt:lpwstr>
  </property>
</Properties>
</file>